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1075" windowHeight="1080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5" i="1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L10"/>
  <c r="F10"/>
  <c r="C10"/>
  <c r="B10"/>
  <c r="N9"/>
  <c r="M9"/>
  <c r="L9"/>
  <c r="K9"/>
  <c r="J9"/>
  <c r="I9"/>
  <c r="H9"/>
  <c r="G9"/>
  <c r="F9"/>
  <c r="E9"/>
  <c r="D9"/>
  <c r="C9"/>
  <c r="B9"/>
  <c r="H8"/>
  <c r="G8"/>
  <c r="F8"/>
  <c r="E8"/>
  <c r="L7"/>
  <c r="K7"/>
  <c r="J7"/>
  <c r="G7"/>
  <c r="E7"/>
  <c r="N6"/>
  <c r="M6"/>
  <c r="J6"/>
  <c r="I6"/>
  <c r="E6"/>
  <c r="D6"/>
  <c r="M5"/>
  <c r="I5"/>
  <c r="D5"/>
  <c r="C5"/>
  <c r="B5"/>
  <c r="A5"/>
</calcChain>
</file>

<file path=xl/sharedStrings.xml><?xml version="1.0" encoding="utf-8"?>
<sst xmlns="http://schemas.openxmlformats.org/spreadsheetml/2006/main" count="10" uniqueCount="8">
  <si>
    <t>Выборы депутатов Собрания муниципального образования "Городской округ Ногликский" седьмого созыва</t>
  </si>
  <si>
    <t>В тыс. руб.</t>
  </si>
  <si>
    <t>1</t>
  </si>
  <si>
    <t>1.</t>
  </si>
  <si>
    <t/>
  </si>
  <si>
    <t>2.</t>
  </si>
  <si>
    <t>3.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</si>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</sst>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"/>
  <sheetViews>
    <sheetView tabSelected="1" workbookViewId="0">
      <selection sqref="A1:XFD1"/>
    </sheetView>
  </sheetViews>
  <sheetFormatPr defaultRowHeight="15"/>
  <cols>
    <col min="1" max="1" width="5.7109375" customWidth="1"/>
    <col min="2" max="3" width="13.140625" customWidth="1"/>
    <col min="4" max="5" width="15.7109375" customWidth="1"/>
    <col min="6" max="6" width="10.14062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10.140625" customWidth="1"/>
    <col min="13" max="13" width="15.7109375" customWidth="1"/>
    <col min="14" max="14" width="19.140625" customWidth="1"/>
    <col min="15" max="15" width="9.140625" customWidth="1"/>
  </cols>
  <sheetData>
    <row r="1" spans="1:15" ht="60" customHeight="1">
      <c r="A1" s="21" t="s">
        <v>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5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>
      <c r="N3" s="2"/>
    </row>
    <row r="4" spans="1:15">
      <c r="N4" s="2" t="s">
        <v>1</v>
      </c>
    </row>
    <row r="5" spans="1:15" ht="24" customHeight="1">
      <c r="A5" s="15" t="str">
        <f t="shared" ref="A5" si="0">"№
п/п"</f>
        <v>№
п/п</v>
      </c>
      <c r="B5" s="15" t="str">
        <f t="shared" ref="B5" si="1">"Наименование избирательного округа"</f>
        <v>Наименование избирательного округа</v>
      </c>
      <c r="C5" s="15" t="str">
        <f t="shared" ref="C5" si="2">"Фамилия, имя, отчество кандидата"</f>
        <v>Фамилия, имя, отчество кандидата</v>
      </c>
      <c r="D5" s="18" t="str">
        <f t="shared" ref="D5" si="3">"Поступило средств"</f>
        <v>Поступило средств</v>
      </c>
      <c r="E5" s="19"/>
      <c r="F5" s="19"/>
      <c r="G5" s="19"/>
      <c r="H5" s="20"/>
      <c r="I5" s="18" t="str">
        <f t="shared" ref="I5" si="4">"Израсходовано средств"</f>
        <v>Израсходовано средств</v>
      </c>
      <c r="J5" s="19"/>
      <c r="K5" s="19"/>
      <c r="L5" s="20"/>
      <c r="M5" s="18" t="str">
        <f t="shared" ref="M5" si="5">"Возвращено средств"</f>
        <v>Возвращено средств</v>
      </c>
      <c r="N5" s="20"/>
    </row>
    <row r="6" spans="1:15" ht="53.1" customHeight="1">
      <c r="A6" s="16"/>
      <c r="B6" s="16"/>
      <c r="C6" s="16"/>
      <c r="D6" s="15" t="str">
        <f t="shared" ref="D6" si="6">"всего"</f>
        <v>всего</v>
      </c>
      <c r="E6" s="18" t="str">
        <f t="shared" ref="E6" si="7">"из них"</f>
        <v>из них</v>
      </c>
      <c r="F6" s="19"/>
      <c r="G6" s="19"/>
      <c r="H6" s="20"/>
      <c r="I6" s="15" t="str">
        <f t="shared" ref="I6" si="8">"всего"</f>
        <v>всего</v>
      </c>
      <c r="J6" s="18" t="str">
        <f t="shared" ref="J6" si="9">"из них финансовые операции по расходованию средств на сумму, превышающую 56 тыс. рублей"</f>
        <v>из них финансовые операции по расходованию средств на сумму, превышающую 56 тыс. рублей</v>
      </c>
      <c r="K6" s="19"/>
      <c r="L6" s="20"/>
      <c r="M6" s="15" t="str">
        <f t="shared" ref="M6" si="10">"сумма, тыс. руб."</f>
        <v>сумма, тыс. руб.</v>
      </c>
      <c r="N6" s="15" t="str">
        <f t="shared" ref="N6" si="11">"основание возврата"</f>
        <v>основание возврата</v>
      </c>
      <c r="O6" s="1"/>
    </row>
    <row r="7" spans="1:15" ht="69.95" customHeight="1">
      <c r="A7" s="16"/>
      <c r="B7" s="16"/>
      <c r="C7" s="16"/>
      <c r="D7" s="16"/>
      <c r="E7" s="18" t="str">
        <f t="shared" ref="E7" si="12">"пожертвования от юридических лиц на сумму, превышающую 28 тыс. рублей"</f>
        <v>пожертвования от юридических лиц на сумму, превышающую 28 тыс. рублей</v>
      </c>
      <c r="F7" s="20"/>
      <c r="G7" s="18" t="str">
        <f t="shared" ref="G7" si="13">"пожертвования от граждан на сумму, превышающую  22 тыс. рублей"</f>
        <v>пожертвования от граждан на сумму, превышающую  22 тыс. рублей</v>
      </c>
      <c r="H7" s="20"/>
      <c r="I7" s="16"/>
      <c r="J7" s="15" t="str">
        <f t="shared" ref="J7" si="14">"дата операции"</f>
        <v>дата операции</v>
      </c>
      <c r="K7" s="15" t="str">
        <f t="shared" ref="K7" si="15">"сумма, тыс. руб."</f>
        <v>сумма, тыс. руб.</v>
      </c>
      <c r="L7" s="15" t="str">
        <f t="shared" ref="L7" si="16">"назначение платежа"</f>
        <v>назначение платежа</v>
      </c>
      <c r="M7" s="16"/>
      <c r="N7" s="16"/>
      <c r="O7" s="1"/>
    </row>
    <row r="8" spans="1:15" ht="75" customHeight="1">
      <c r="A8" s="17"/>
      <c r="B8" s="17"/>
      <c r="C8" s="17"/>
      <c r="D8" s="17"/>
      <c r="E8" s="3" t="str">
        <f>"сумма, тыс. руб."</f>
        <v>сумма, тыс. руб.</v>
      </c>
      <c r="F8" s="3" t="str">
        <f>"наименование юридического лица"</f>
        <v>наименование юридического лица</v>
      </c>
      <c r="G8" s="3" t="str">
        <f>"сумма, тыс. руб."</f>
        <v>сумма, тыс. руб.</v>
      </c>
      <c r="H8" s="3" t="str">
        <f>"кол-во граждан"</f>
        <v>кол-во граждан</v>
      </c>
      <c r="I8" s="17"/>
      <c r="J8" s="17"/>
      <c r="K8" s="17"/>
      <c r="L8" s="17"/>
      <c r="M8" s="17"/>
      <c r="N8" s="17"/>
      <c r="O8" s="1"/>
    </row>
    <row r="9" spans="1:15">
      <c r="A9" s="5" t="s">
        <v>2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3" t="str">
        <f>"14"</f>
        <v>14</v>
      </c>
      <c r="O9" s="1"/>
    </row>
    <row r="10" spans="1:15" ht="45" customHeight="1">
      <c r="A10" s="6" t="s">
        <v>3</v>
      </c>
      <c r="B10" s="7" t="str">
        <f>"Двухмандатный (№ 1)"</f>
        <v>Двухмандатный (№ 1)</v>
      </c>
      <c r="C10" s="7" t="str">
        <f>"Величко Юрий Павлович"</f>
        <v>Величко Юрий Павлович</v>
      </c>
      <c r="D10" s="8">
        <v>1</v>
      </c>
      <c r="E10" s="8"/>
      <c r="F10" s="7" t="str">
        <f>""</f>
        <v/>
      </c>
      <c r="G10" s="8"/>
      <c r="H10" s="9"/>
      <c r="I10" s="8">
        <v>0.65</v>
      </c>
      <c r="J10" s="10"/>
      <c r="K10" s="8"/>
      <c r="L10" s="7" t="str">
        <f>""</f>
        <v/>
      </c>
      <c r="M10" s="8"/>
      <c r="N10" s="7" t="str">
        <f>""</f>
        <v/>
      </c>
      <c r="O10" s="4"/>
    </row>
    <row r="11" spans="1:15" ht="45" customHeight="1">
      <c r="A11" s="6" t="s">
        <v>5</v>
      </c>
      <c r="B11" s="7" t="str">
        <f>"Двухмандатный (№ 1)"</f>
        <v>Двухмандатный (№ 1)</v>
      </c>
      <c r="C11" s="7" t="str">
        <f>"Климанский Сергей Васильевич"</f>
        <v>Климанский Сергей Васильевич</v>
      </c>
      <c r="D11" s="8">
        <v>1</v>
      </c>
      <c r="E11" s="8"/>
      <c r="F11" s="7" t="str">
        <f>""</f>
        <v/>
      </c>
      <c r="G11" s="8"/>
      <c r="H11" s="9"/>
      <c r="I11" s="8">
        <v>0.18</v>
      </c>
      <c r="J11" s="10"/>
      <c r="K11" s="8"/>
      <c r="L11" s="7" t="str">
        <f>""</f>
        <v/>
      </c>
      <c r="M11" s="8"/>
      <c r="N11" s="7" t="str">
        <f>""</f>
        <v/>
      </c>
      <c r="O11" s="4"/>
    </row>
    <row r="12" spans="1:15" ht="75" customHeight="1">
      <c r="A12" s="5" t="s">
        <v>4</v>
      </c>
      <c r="B12" s="11" t="str">
        <f>""</f>
        <v/>
      </c>
      <c r="C12" s="11" t="str">
        <f>"Избирательный округ (Двухмандатный (№ 1)), всего"</f>
        <v>Избирательный округ (Двухмандатный (№ 1)), всего</v>
      </c>
      <c r="D12" s="12">
        <v>2</v>
      </c>
      <c r="E12" s="12">
        <v>0</v>
      </c>
      <c r="F12" s="11" t="str">
        <f>""</f>
        <v/>
      </c>
      <c r="G12" s="12">
        <v>0</v>
      </c>
      <c r="H12" s="13"/>
      <c r="I12" s="12">
        <v>0.83</v>
      </c>
      <c r="J12" s="14"/>
      <c r="K12" s="12">
        <v>0</v>
      </c>
      <c r="L12" s="11" t="str">
        <f>""</f>
        <v/>
      </c>
      <c r="M12" s="12">
        <v>0</v>
      </c>
      <c r="N12" s="11" t="str">
        <f>""</f>
        <v/>
      </c>
      <c r="O12" s="4"/>
    </row>
    <row r="13" spans="1:15" ht="60" customHeight="1">
      <c r="A13" s="6" t="s">
        <v>6</v>
      </c>
      <c r="B13" s="7" t="str">
        <f>"Двухмандатный (№ 3)"</f>
        <v>Двухмандатный (№ 3)</v>
      </c>
      <c r="C13" s="7" t="str">
        <f>"Данченко Ольга Владимировна"</f>
        <v>Данченко Ольга Владимировна</v>
      </c>
      <c r="D13" s="8">
        <v>12.13</v>
      </c>
      <c r="E13" s="8"/>
      <c r="F13" s="7" t="str">
        <f>""</f>
        <v/>
      </c>
      <c r="G13" s="8"/>
      <c r="H13" s="9"/>
      <c r="I13" s="8">
        <v>12.13</v>
      </c>
      <c r="J13" s="10"/>
      <c r="K13" s="8"/>
      <c r="L13" s="7" t="str">
        <f>""</f>
        <v/>
      </c>
      <c r="M13" s="8"/>
      <c r="N13" s="7" t="str">
        <f>""</f>
        <v/>
      </c>
      <c r="O13" s="4"/>
    </row>
    <row r="14" spans="1:15" ht="75" customHeight="1">
      <c r="A14" s="5" t="s">
        <v>4</v>
      </c>
      <c r="B14" s="11" t="str">
        <f>""</f>
        <v/>
      </c>
      <c r="C14" s="11" t="str">
        <f>"Избирательный округ (Двухмандатный (№ 3)), всего"</f>
        <v>Избирательный округ (Двухмандатный (№ 3)), всего</v>
      </c>
      <c r="D14" s="12">
        <v>12.13</v>
      </c>
      <c r="E14" s="12">
        <v>0</v>
      </c>
      <c r="F14" s="11" t="str">
        <f>""</f>
        <v/>
      </c>
      <c r="G14" s="12">
        <v>0</v>
      </c>
      <c r="H14" s="13"/>
      <c r="I14" s="12">
        <v>12.13</v>
      </c>
      <c r="J14" s="14"/>
      <c r="K14" s="12">
        <v>0</v>
      </c>
      <c r="L14" s="11" t="str">
        <f>""</f>
        <v/>
      </c>
      <c r="M14" s="12">
        <v>0</v>
      </c>
      <c r="N14" s="11" t="str">
        <f>""</f>
        <v/>
      </c>
      <c r="O14" s="4"/>
    </row>
    <row r="15" spans="1:15">
      <c r="A15" s="5" t="s">
        <v>4</v>
      </c>
      <c r="B15" s="11" t="str">
        <f>""</f>
        <v/>
      </c>
      <c r="C15" s="11" t="str">
        <f>"Итого"</f>
        <v>Итого</v>
      </c>
      <c r="D15" s="12">
        <v>14.13</v>
      </c>
      <c r="E15" s="12">
        <v>0</v>
      </c>
      <c r="F15" s="11" t="str">
        <f>""</f>
        <v/>
      </c>
      <c r="G15" s="12">
        <v>0</v>
      </c>
      <c r="H15" s="13">
        <v>0</v>
      </c>
      <c r="I15" s="12">
        <v>12.96</v>
      </c>
      <c r="J15" s="14"/>
      <c r="K15" s="12">
        <v>0</v>
      </c>
      <c r="L15" s="11" t="str">
        <f>""</f>
        <v/>
      </c>
      <c r="M15" s="12">
        <v>0</v>
      </c>
      <c r="N15" s="11" t="str">
        <f>""</f>
        <v/>
      </c>
      <c r="O15" s="4"/>
    </row>
    <row r="16" spans="1:15">
      <c r="O16" s="4"/>
    </row>
  </sheetData>
  <mergeCells count="19"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2019-09-12T23:29:54Z</cp:lastPrinted>
  <dcterms:created xsi:type="dcterms:W3CDTF">2019-09-12T23:27:24Z</dcterms:created>
  <dcterms:modified xsi:type="dcterms:W3CDTF">2019-09-12T23:32:58Z</dcterms:modified>
</cp:coreProperties>
</file>