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ТИК\2019\"/>
    </mc:Choice>
  </mc:AlternateContent>
  <bookViews>
    <workbookView xWindow="0" yWindow="105" windowWidth="28755" windowHeight="15135"/>
  </bookViews>
  <sheets>
    <sheet name="Отчет" sheetId="1" r:id="rId1"/>
  </sheets>
  <calcPr calcId="162913"/>
</workbook>
</file>

<file path=xl/calcChain.xml><?xml version="1.0" encoding="utf-8"?>
<calcChain xmlns="http://schemas.openxmlformats.org/spreadsheetml/2006/main">
  <c r="N15" i="1" l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L12" i="1"/>
  <c r="F12" i="1"/>
  <c r="C12" i="1"/>
  <c r="B12" i="1"/>
  <c r="N11" i="1"/>
  <c r="L11" i="1"/>
  <c r="F11" i="1"/>
  <c r="C11" i="1"/>
  <c r="B11" i="1"/>
  <c r="N10" i="1"/>
  <c r="L10" i="1"/>
  <c r="F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H8" i="1"/>
  <c r="G8" i="1"/>
  <c r="F8" i="1"/>
  <c r="E8" i="1"/>
  <c r="L7" i="1"/>
  <c r="K7" i="1"/>
  <c r="J7" i="1"/>
  <c r="G7" i="1"/>
  <c r="E7" i="1"/>
  <c r="N6" i="1"/>
  <c r="M6" i="1"/>
  <c r="J6" i="1"/>
  <c r="I6" i="1"/>
  <c r="E6" i="1"/>
  <c r="D6" i="1"/>
  <c r="M5" i="1"/>
  <c r="I5" i="1"/>
  <c r="D5" i="1"/>
  <c r="C5" i="1"/>
  <c r="B5" i="1"/>
  <c r="A5" i="1"/>
</calcChain>
</file>

<file path=xl/sharedStrings.xml><?xml version="1.0" encoding="utf-8"?>
<sst xmlns="http://schemas.openxmlformats.org/spreadsheetml/2006/main" count="12" uniqueCount="9">
  <si>
    <t>Выборы депутатов Собрания муниципального образования "Городской округ Ногликский" седьмого созыва</t>
  </si>
  <si>
    <t>В тыс. руб.</t>
  </si>
  <si>
    <t>1</t>
  </si>
  <si>
    <t>1.</t>
  </si>
  <si>
    <t>29.07.2019</t>
  </si>
  <si>
    <t/>
  </si>
  <si>
    <t>2.</t>
  </si>
  <si>
    <t>По состоянию на 07.08.2019</t>
  </si>
  <si>
    <t>СВЕДЕНИЯ
о поступлении средств в избирательные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</si>
</sst>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topLeftCell="A10" workbookViewId="0">
      <selection activeCell="L15" sqref="L15"/>
    </sheetView>
  </sheetViews>
  <sheetFormatPr defaultRowHeight="15" x14ac:dyDescent="0.25"/>
  <cols>
    <col min="1" max="1" width="5.7109375" customWidth="1"/>
    <col min="2" max="3" width="24.5703125" customWidth="1"/>
    <col min="4" max="4" width="6.28515625" customWidth="1"/>
    <col min="5" max="5" width="7.28515625" customWidth="1"/>
    <col min="6" max="6" width="19.140625" customWidth="1"/>
    <col min="7" max="8" width="8.140625" customWidth="1"/>
    <col min="9" max="9" width="9.42578125" customWidth="1"/>
    <col min="10" max="10" width="13.28515625" customWidth="1"/>
    <col min="11" max="11" width="8.140625" customWidth="1"/>
    <col min="12" max="12" width="19.140625" customWidth="1"/>
    <col min="13" max="13" width="8.140625" customWidth="1"/>
    <col min="14" max="14" width="39" customWidth="1"/>
  </cols>
  <sheetData>
    <row r="1" spans="1:14" ht="70.5" customHeight="1" x14ac:dyDescent="0.25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.75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N3" s="1" t="s">
        <v>7</v>
      </c>
    </row>
    <row r="4" spans="1:14" x14ac:dyDescent="0.25">
      <c r="N4" s="1" t="s">
        <v>1</v>
      </c>
    </row>
    <row r="5" spans="1:14" x14ac:dyDescent="0.25">
      <c r="A5" s="15" t="str">
        <f t="shared" ref="A5" si="0">"№
п/п"</f>
        <v>№
п/п</v>
      </c>
      <c r="B5" s="15" t="str">
        <f t="shared" ref="B5" si="1">"Наименование территории"</f>
        <v>Наименование территории</v>
      </c>
      <c r="C5" s="15" t="str">
        <f t="shared" ref="C5" si="2">"Наименование избирательного объединения"</f>
        <v>Наименование избирательного объединения</v>
      </c>
      <c r="D5" s="18" t="str">
        <f t="shared" ref="D5" si="3">"Поступило средств"</f>
        <v>Поступило средств</v>
      </c>
      <c r="E5" s="19"/>
      <c r="F5" s="19"/>
      <c r="G5" s="19"/>
      <c r="H5" s="20"/>
      <c r="I5" s="18" t="str">
        <f t="shared" ref="I5" si="4">"Израсходовано средств"</f>
        <v>Израсходовано средств</v>
      </c>
      <c r="J5" s="19"/>
      <c r="K5" s="19"/>
      <c r="L5" s="20"/>
      <c r="M5" s="18" t="str">
        <f t="shared" ref="M5" si="5">"Возвращено средств"</f>
        <v>Возвращено средств</v>
      </c>
      <c r="N5" s="20"/>
    </row>
    <row r="6" spans="1:14" ht="29.25" customHeight="1" x14ac:dyDescent="0.25">
      <c r="A6" s="16"/>
      <c r="B6" s="16"/>
      <c r="C6" s="16"/>
      <c r="D6" s="15" t="str">
        <f t="shared" ref="D6" si="6">"всего"</f>
        <v>всего</v>
      </c>
      <c r="E6" s="18" t="str">
        <f t="shared" ref="E6" si="7">"из них"</f>
        <v>из них</v>
      </c>
      <c r="F6" s="19"/>
      <c r="G6" s="19"/>
      <c r="H6" s="20"/>
      <c r="I6" s="15" t="str">
        <f t="shared" ref="I6" si="8">"всего"</f>
        <v>всего</v>
      </c>
      <c r="J6" s="18" t="str">
        <f t="shared" ref="J6" si="9">"из них финансовые операции по расходованию средств на сумму, превышающую 56 тыс. рублей"</f>
        <v>из них финансовые операции по расходованию средств на сумму, превышающую 56 тыс. рублей</v>
      </c>
      <c r="K6" s="19"/>
      <c r="L6" s="20"/>
      <c r="M6" s="15" t="str">
        <f t="shared" ref="M6" si="10">"сумма, тыс. руб."</f>
        <v>сумма, тыс. руб.</v>
      </c>
      <c r="N6" s="15" t="str">
        <f t="shared" ref="N6" si="11">"основание возврата"</f>
        <v>основание возврата</v>
      </c>
    </row>
    <row r="7" spans="1:14" ht="66.75" customHeight="1" x14ac:dyDescent="0.25">
      <c r="A7" s="16"/>
      <c r="B7" s="16"/>
      <c r="C7" s="16"/>
      <c r="D7" s="16"/>
      <c r="E7" s="18" t="str">
        <f t="shared" ref="E7" si="12">"пожертвования от юридических лиц на сумму, превышающую 28 тыс. рублей"</f>
        <v>пожертвования от юридических лиц на сумму, превышающую 28 тыс. рублей</v>
      </c>
      <c r="F7" s="20"/>
      <c r="G7" s="18" t="str">
        <f t="shared" ref="G7" si="13">"пожертвования от граждан на сумму, превышающую  22 тыс. рублей"</f>
        <v>пожертвования от граждан на сумму, превышающую  22 тыс. рублей</v>
      </c>
      <c r="H7" s="20"/>
      <c r="I7" s="16"/>
      <c r="J7" s="15" t="str">
        <f t="shared" ref="J7" si="14">"дата операции"</f>
        <v>дата операции</v>
      </c>
      <c r="K7" s="15" t="str">
        <f t="shared" ref="K7" si="15">"сумма, тыс. руб."</f>
        <v>сумма, тыс. руб.</v>
      </c>
      <c r="L7" s="15" t="str">
        <f t="shared" ref="L7" si="16">"назначение платежа"</f>
        <v>назначение платежа</v>
      </c>
      <c r="M7" s="16"/>
      <c r="N7" s="16"/>
    </row>
    <row r="8" spans="1:14" ht="38.25" x14ac:dyDescent="0.25">
      <c r="A8" s="17"/>
      <c r="B8" s="17"/>
      <c r="C8" s="17"/>
      <c r="D8" s="17"/>
      <c r="E8" s="2" t="str">
        <f>"сумма, тыс. руб."</f>
        <v>сумма, тыс. руб.</v>
      </c>
      <c r="F8" s="2" t="str">
        <f>"наименование юридического лица"</f>
        <v>наименование юридического лица</v>
      </c>
      <c r="G8" s="2" t="str">
        <f>"сумма, тыс. руб."</f>
        <v>сумма, тыс. руб.</v>
      </c>
      <c r="H8" s="2" t="str">
        <f>"кол-во граждан"</f>
        <v>кол-во граждан</v>
      </c>
      <c r="I8" s="17"/>
      <c r="J8" s="17"/>
      <c r="K8" s="17"/>
      <c r="L8" s="17"/>
      <c r="M8" s="17"/>
      <c r="N8" s="17"/>
    </row>
    <row r="9" spans="1:14" x14ac:dyDescent="0.25">
      <c r="A9" s="3" t="s">
        <v>2</v>
      </c>
      <c r="B9" s="2" t="str">
        <f>"2"</f>
        <v>2</v>
      </c>
      <c r="C9" s="2" t="str">
        <f>"3"</f>
        <v>3</v>
      </c>
      <c r="D9" s="2" t="str">
        <f>"4"</f>
        <v>4</v>
      </c>
      <c r="E9" s="2" t="str">
        <f>"5"</f>
        <v>5</v>
      </c>
      <c r="F9" s="2" t="str">
        <f>"6"</f>
        <v>6</v>
      </c>
      <c r="G9" s="2" t="str">
        <f>"7"</f>
        <v>7</v>
      </c>
      <c r="H9" s="2" t="str">
        <f>"8"</f>
        <v>8</v>
      </c>
      <c r="I9" s="2" t="str">
        <f>"9"</f>
        <v>9</v>
      </c>
      <c r="J9" s="2" t="str">
        <f>"10"</f>
        <v>10</v>
      </c>
      <c r="K9" s="2" t="str">
        <f>"11"</f>
        <v>11</v>
      </c>
      <c r="L9" s="2" t="str">
        <f>"12"</f>
        <v>12</v>
      </c>
      <c r="M9" s="2" t="str">
        <f>"13"</f>
        <v>13</v>
      </c>
      <c r="N9" s="2" t="str">
        <f>"14"</f>
        <v>14</v>
      </c>
    </row>
    <row r="10" spans="1:14" ht="114.75" x14ac:dyDescent="0.25">
      <c r="A10" s="4" t="s">
        <v>3</v>
      </c>
      <c r="B10" s="5" t="str">
        <f>"Ногликская территориальная избирательная комиссия"</f>
        <v>Ногликская территориальная избирательная комиссия</v>
      </c>
      <c r="C10" s="5" t="str">
        <f>"Политическая партия ""КОММУНИСТИЧЕСКАЯ ПАРТИЯ РОССИЙСКОЙ ФЕДЕРАЦИИ"""</f>
        <v>Политическая партия "КОММУНИСТИЧЕСКАЯ ПАРТИЯ РОССИЙСКОЙ ФЕДЕРАЦИИ"</v>
      </c>
      <c r="D10" s="6">
        <v>150</v>
      </c>
      <c r="E10" s="6"/>
      <c r="F10" s="5" t="str">
        <f>""</f>
        <v/>
      </c>
      <c r="G10" s="6"/>
      <c r="H10" s="7"/>
      <c r="I10" s="6">
        <v>150</v>
      </c>
      <c r="J10" s="8" t="s">
        <v>4</v>
      </c>
      <c r="K10" s="6">
        <v>100</v>
      </c>
      <c r="L10" s="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" s="6"/>
      <c r="N10" s="5" t="str">
        <f>""</f>
        <v/>
      </c>
    </row>
    <row r="11" spans="1:14" ht="51" x14ac:dyDescent="0.25">
      <c r="A11" s="3" t="s">
        <v>5</v>
      </c>
      <c r="B11" s="9" t="str">
        <f>"Итого по политической партии (Ногликская территориальная избирательная комиссия)"</f>
        <v>Итого по политической партии (Ногликская территориальная избирательная комиссия)</v>
      </c>
      <c r="C11" s="9" t="str">
        <f>""</f>
        <v/>
      </c>
      <c r="D11" s="10">
        <v>150</v>
      </c>
      <c r="E11" s="10">
        <v>0</v>
      </c>
      <c r="F11" s="9" t="str">
        <f>""</f>
        <v/>
      </c>
      <c r="G11" s="10">
        <v>0</v>
      </c>
      <c r="H11" s="11"/>
      <c r="I11" s="10">
        <v>150</v>
      </c>
      <c r="J11" s="12"/>
      <c r="K11" s="10">
        <v>100</v>
      </c>
      <c r="L11" s="9" t="str">
        <f>""</f>
        <v/>
      </c>
      <c r="M11" s="10">
        <v>0</v>
      </c>
      <c r="N11" s="9" t="str">
        <f>""</f>
        <v/>
      </c>
    </row>
    <row r="12" spans="1:14" ht="38.25" x14ac:dyDescent="0.25">
      <c r="A12" s="4" t="s">
        <v>6</v>
      </c>
      <c r="B12" s="5" t="str">
        <f>"Ногликская территориальная избирательная комиссия"</f>
        <v>Ногликская территориальная избирательная комиссия</v>
      </c>
      <c r="C12" s="5" t="str">
        <f>"Региональное отделение партии ""РОДИНА"" в Сахалинской области"</f>
        <v>Региональное отделение партии "РОДИНА" в Сахалинской области</v>
      </c>
      <c r="D12" s="6">
        <v>5</v>
      </c>
      <c r="E12" s="6"/>
      <c r="F12" s="5" t="str">
        <f>""</f>
        <v/>
      </c>
      <c r="G12" s="6"/>
      <c r="H12" s="7"/>
      <c r="I12" s="6">
        <v>2</v>
      </c>
      <c r="J12" s="8"/>
      <c r="K12" s="6"/>
      <c r="L12" s="5" t="str">
        <f>""</f>
        <v/>
      </c>
      <c r="M12" s="6"/>
      <c r="N12" s="5" t="str">
        <f>""</f>
        <v/>
      </c>
    </row>
    <row r="13" spans="1:14" ht="51" x14ac:dyDescent="0.25">
      <c r="A13" s="3" t="s">
        <v>5</v>
      </c>
      <c r="B13" s="9" t="str">
        <f>"Итого по политической партии (Ногликская территориальная избирательная комиссия)"</f>
        <v>Итого по политической партии (Ногликская территориальная избирательная комиссия)</v>
      </c>
      <c r="C13" s="9" t="str">
        <f>""</f>
        <v/>
      </c>
      <c r="D13" s="10">
        <v>5</v>
      </c>
      <c r="E13" s="10">
        <v>0</v>
      </c>
      <c r="F13" s="9" t="str">
        <f>""</f>
        <v/>
      </c>
      <c r="G13" s="10">
        <v>0</v>
      </c>
      <c r="H13" s="11"/>
      <c r="I13" s="10">
        <v>2</v>
      </c>
      <c r="J13" s="12"/>
      <c r="K13" s="10">
        <v>0</v>
      </c>
      <c r="L13" s="9" t="str">
        <f>""</f>
        <v/>
      </c>
      <c r="M13" s="10">
        <v>0</v>
      </c>
      <c r="N13" s="9" t="str">
        <f>""</f>
        <v/>
      </c>
    </row>
    <row r="14" spans="1:14" x14ac:dyDescent="0.25">
      <c r="A14" s="3" t="s">
        <v>5</v>
      </c>
      <c r="B14" s="9" t="str">
        <f>"Кандидаты, всего"</f>
        <v>Кандидаты, всего</v>
      </c>
      <c r="C14" s="9" t="str">
        <f>""</f>
        <v/>
      </c>
      <c r="D14" s="10">
        <v>0</v>
      </c>
      <c r="E14" s="10">
        <v>0</v>
      </c>
      <c r="F14" s="9" t="str">
        <f>""</f>
        <v/>
      </c>
      <c r="G14" s="10">
        <v>0</v>
      </c>
      <c r="H14" s="11"/>
      <c r="I14" s="10">
        <v>0</v>
      </c>
      <c r="J14" s="12"/>
      <c r="K14" s="10">
        <v>0</v>
      </c>
      <c r="L14" s="9" t="str">
        <f>""</f>
        <v/>
      </c>
      <c r="M14" s="10">
        <v>0</v>
      </c>
      <c r="N14" s="9" t="str">
        <f>""</f>
        <v/>
      </c>
    </row>
    <row r="15" spans="1:14" x14ac:dyDescent="0.25">
      <c r="A15" s="3" t="s">
        <v>5</v>
      </c>
      <c r="B15" s="9" t="str">
        <f>"Итого"</f>
        <v>Итого</v>
      </c>
      <c r="C15" s="9" t="str">
        <f>""</f>
        <v/>
      </c>
      <c r="D15" s="10">
        <v>155</v>
      </c>
      <c r="E15" s="10">
        <v>0</v>
      </c>
      <c r="F15" s="9" t="str">
        <f>""</f>
        <v/>
      </c>
      <c r="G15" s="10">
        <v>0</v>
      </c>
      <c r="H15" s="11">
        <v>0</v>
      </c>
      <c r="I15" s="10">
        <v>152</v>
      </c>
      <c r="J15" s="12"/>
      <c r="K15" s="10">
        <v>100</v>
      </c>
      <c r="L15" s="9" t="str">
        <f>""</f>
        <v/>
      </c>
      <c r="M15" s="10">
        <v>0</v>
      </c>
      <c r="N15" s="9" t="str">
        <f>""</f>
        <v/>
      </c>
    </row>
  </sheetData>
  <mergeCells count="19">
    <mergeCell ref="J7:J8"/>
    <mergeCell ref="K7:K8"/>
    <mergeCell ref="L7:L8"/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</mergeCells>
  <pageMargins left="0.34722222222222221" right="0.1388888888888889" top="0.1388888888888889" bottom="0.1388888888888889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Сергей Н. Васильев</cp:lastModifiedBy>
  <dcterms:created xsi:type="dcterms:W3CDTF">2019-08-07T01:31:15Z</dcterms:created>
  <dcterms:modified xsi:type="dcterms:W3CDTF">2019-08-07T01:51:51Z</dcterms:modified>
</cp:coreProperties>
</file>