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0-2022\ОТЧЕТЫ ОБ ИСПОЛНЕНИИ БЮДЖЕТА\Годовой отчет за 2020 в Собрание и на сайт\Годовой отчет на сайт\Дополнительный материал по открытому бюджету\"/>
    </mc:Choice>
  </mc:AlternateContent>
  <bookViews>
    <workbookView xWindow="120" yWindow="60" windowWidth="28695" windowHeight="12015"/>
  </bookViews>
  <sheets>
    <sheet name="Доходы на 2020 год" sheetId="5" r:id="rId1"/>
  </sheets>
  <definedNames>
    <definedName name="_xlnm.Print_Titles" localSheetId="0">'Доходы на 2020 год'!$8:$8</definedName>
  </definedNames>
  <calcPr calcId="152511"/>
</workbook>
</file>

<file path=xl/calcChain.xml><?xml version="1.0" encoding="utf-8"?>
<calcChain xmlns="http://schemas.openxmlformats.org/spreadsheetml/2006/main">
  <c r="D94" i="5" l="1"/>
  <c r="D95" i="5"/>
  <c r="D96" i="5"/>
  <c r="D97" i="5"/>
  <c r="D99" i="5"/>
  <c r="D100" i="5"/>
  <c r="D101" i="5"/>
  <c r="D102" i="5"/>
  <c r="D103" i="5"/>
  <c r="D104" i="5"/>
  <c r="D105" i="5"/>
  <c r="D106" i="5"/>
  <c r="D107" i="5"/>
  <c r="D108" i="5"/>
  <c r="D110" i="5"/>
  <c r="D111" i="5"/>
  <c r="D112" i="5"/>
  <c r="F110" i="5" l="1"/>
  <c r="F101" i="5"/>
  <c r="F102" i="5"/>
  <c r="F105" i="5"/>
  <c r="F107" i="5"/>
  <c r="F90" i="5"/>
  <c r="F91" i="5"/>
  <c r="F92" i="5"/>
  <c r="F82" i="5"/>
  <c r="F83" i="5"/>
  <c r="F85" i="5"/>
  <c r="F86" i="5"/>
  <c r="F63" i="5"/>
  <c r="F64" i="5"/>
  <c r="F65" i="5"/>
  <c r="F66" i="5"/>
  <c r="F67" i="5"/>
  <c r="F68" i="5"/>
  <c r="F61" i="5"/>
  <c r="F43" i="5"/>
  <c r="F45" i="5"/>
  <c r="F46" i="5"/>
  <c r="F49" i="5"/>
  <c r="F51" i="5"/>
  <c r="F37" i="5"/>
  <c r="D93" i="5" l="1"/>
  <c r="D89" i="5"/>
  <c r="D84" i="5"/>
  <c r="D81" i="5"/>
  <c r="D73" i="5"/>
  <c r="D69" i="5"/>
  <c r="D62" i="5"/>
  <c r="D57" i="5"/>
  <c r="D56" i="5"/>
  <c r="D52" i="5"/>
  <c r="D50" i="5"/>
  <c r="D48" i="5"/>
  <c r="F48" i="5" s="1"/>
  <c r="D47" i="5"/>
  <c r="D44" i="5"/>
  <c r="D42" i="5"/>
  <c r="D38" i="5"/>
  <c r="D36" i="5"/>
  <c r="D33" i="5"/>
  <c r="D25" i="5"/>
  <c r="D18" i="5"/>
  <c r="D11" i="5"/>
  <c r="F109" i="5" l="1"/>
  <c r="C109" i="5"/>
  <c r="D109" i="5" s="1"/>
  <c r="C98" i="5"/>
  <c r="D98" i="5" s="1"/>
  <c r="C151" i="5"/>
  <c r="F151" i="5"/>
  <c r="D151" i="5"/>
  <c r="F148" i="5"/>
  <c r="D148" i="5"/>
  <c r="C148" i="5"/>
  <c r="F145" i="5"/>
  <c r="D145" i="5"/>
  <c r="C145" i="5"/>
  <c r="C114" i="5"/>
  <c r="C113" i="5" l="1"/>
  <c r="F98" i="5"/>
  <c r="F55" i="5" l="1"/>
  <c r="D55" i="5"/>
  <c r="C55" i="5"/>
  <c r="G25" i="5" l="1"/>
  <c r="G152" i="5"/>
  <c r="G151" i="5" s="1"/>
  <c r="G150" i="5"/>
  <c r="G149" i="5"/>
  <c r="G148" i="5" s="1"/>
  <c r="G147" i="5"/>
  <c r="G146" i="5"/>
  <c r="G145" i="5" s="1"/>
  <c r="G144" i="5"/>
  <c r="G143" i="5"/>
  <c r="G142" i="5"/>
  <c r="G141" i="5"/>
  <c r="G140" i="5"/>
  <c r="G139" i="5"/>
  <c r="G138" i="5"/>
  <c r="G137" i="5"/>
  <c r="G136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2" i="5"/>
  <c r="G111" i="5"/>
  <c r="G110" i="5"/>
  <c r="G109" i="5" s="1"/>
  <c r="G108" i="5"/>
  <c r="G107" i="5"/>
  <c r="G106" i="5"/>
  <c r="G105" i="5"/>
  <c r="G104" i="5"/>
  <c r="G103" i="5"/>
  <c r="G102" i="5"/>
  <c r="G101" i="5"/>
  <c r="G100" i="5"/>
  <c r="G99" i="5"/>
  <c r="G97" i="5"/>
  <c r="G96" i="5"/>
  <c r="G95" i="5"/>
  <c r="G94" i="5"/>
  <c r="G92" i="5"/>
  <c r="G91" i="5"/>
  <c r="G90" i="5"/>
  <c r="G88" i="5"/>
  <c r="G86" i="5"/>
  <c r="G85" i="5"/>
  <c r="G83" i="5"/>
  <c r="G82" i="5"/>
  <c r="G80" i="5"/>
  <c r="G78" i="5"/>
  <c r="G77" i="5"/>
  <c r="G76" i="5"/>
  <c r="G75" i="5"/>
  <c r="G74" i="5"/>
  <c r="G71" i="5"/>
  <c r="G70" i="5"/>
  <c r="G68" i="5"/>
  <c r="G67" i="5"/>
  <c r="G66" i="5"/>
  <c r="G65" i="5"/>
  <c r="G64" i="5"/>
  <c r="G63" i="5"/>
  <c r="G60" i="5"/>
  <c r="G59" i="5"/>
  <c r="G57" i="5"/>
  <c r="G56" i="5"/>
  <c r="G54" i="5"/>
  <c r="G53" i="5"/>
  <c r="G51" i="5"/>
  <c r="G45" i="5"/>
  <c r="G43" i="5"/>
  <c r="G41" i="5"/>
  <c r="G39" i="5"/>
  <c r="G37" i="5"/>
  <c r="G35" i="5"/>
  <c r="G34" i="5"/>
  <c r="G32" i="5"/>
  <c r="G31" i="5"/>
  <c r="G30" i="5"/>
  <c r="G29" i="5"/>
  <c r="G28" i="5"/>
  <c r="G27" i="5"/>
  <c r="G26" i="5"/>
  <c r="G24" i="5"/>
  <c r="G22" i="5"/>
  <c r="G21" i="5"/>
  <c r="G20" i="5"/>
  <c r="G19" i="5"/>
  <c r="E135" i="5"/>
  <c r="E115" i="5"/>
  <c r="E89" i="5"/>
  <c r="E81" i="5"/>
  <c r="E62" i="5"/>
  <c r="C58" i="5"/>
  <c r="E55" i="5"/>
  <c r="E47" i="5"/>
  <c r="E36" i="5"/>
  <c r="E152" i="5"/>
  <c r="E151" i="5" s="1"/>
  <c r="E150" i="5"/>
  <c r="E149" i="5"/>
  <c r="E148" i="5" s="1"/>
  <c r="E147" i="5"/>
  <c r="E146" i="5"/>
  <c r="E145" i="5" s="1"/>
  <c r="E144" i="5"/>
  <c r="E143" i="5"/>
  <c r="E142" i="5"/>
  <c r="E141" i="5"/>
  <c r="E140" i="5"/>
  <c r="E139" i="5"/>
  <c r="E138" i="5"/>
  <c r="E137" i="5"/>
  <c r="E136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2" i="5"/>
  <c r="E111" i="5"/>
  <c r="E110" i="5"/>
  <c r="E109" i="5" s="1"/>
  <c r="E108" i="5"/>
  <c r="E107" i="5"/>
  <c r="E106" i="5"/>
  <c r="E105" i="5"/>
  <c r="E104" i="5"/>
  <c r="E103" i="5"/>
  <c r="E102" i="5"/>
  <c r="E101" i="5"/>
  <c r="E100" i="5"/>
  <c r="E99" i="5"/>
  <c r="E97" i="5"/>
  <c r="E96" i="5"/>
  <c r="E95" i="5"/>
  <c r="E94" i="5"/>
  <c r="E93" i="5"/>
  <c r="E92" i="5"/>
  <c r="E91" i="5"/>
  <c r="E90" i="5"/>
  <c r="E88" i="5"/>
  <c r="E86" i="5"/>
  <c r="E85" i="5"/>
  <c r="E84" i="5"/>
  <c r="E83" i="5"/>
  <c r="E82" i="5"/>
  <c r="E80" i="5"/>
  <c r="E78" i="5"/>
  <c r="E77" i="5"/>
  <c r="E76" i="5"/>
  <c r="E75" i="5"/>
  <c r="E74" i="5"/>
  <c r="E71" i="5"/>
  <c r="E70" i="5"/>
  <c r="E69" i="5"/>
  <c r="E68" i="5"/>
  <c r="E67" i="5"/>
  <c r="E66" i="5"/>
  <c r="E65" i="5"/>
  <c r="E64" i="5"/>
  <c r="E63" i="5"/>
  <c r="E61" i="5"/>
  <c r="E60" i="5"/>
  <c r="E59" i="5"/>
  <c r="E57" i="5"/>
  <c r="E56" i="5"/>
  <c r="E54" i="5"/>
  <c r="E53" i="5"/>
  <c r="E51" i="5"/>
  <c r="E50" i="5"/>
  <c r="E45" i="5"/>
  <c r="E43" i="5"/>
  <c r="E42" i="5"/>
  <c r="E41" i="5"/>
  <c r="E39" i="5"/>
  <c r="E38" i="5"/>
  <c r="E37" i="5"/>
  <c r="E35" i="5"/>
  <c r="E34" i="5"/>
  <c r="E32" i="5"/>
  <c r="E31" i="5"/>
  <c r="E30" i="5"/>
  <c r="E29" i="5"/>
  <c r="E28" i="5"/>
  <c r="E27" i="5"/>
  <c r="E26" i="5"/>
  <c r="E25" i="5"/>
  <c r="E24" i="5"/>
  <c r="E22" i="5"/>
  <c r="E21" i="5"/>
  <c r="E20" i="5"/>
  <c r="E19" i="5"/>
  <c r="E18" i="5"/>
  <c r="E11" i="5"/>
  <c r="G42" i="5" l="1"/>
  <c r="E33" i="5"/>
  <c r="G73" i="5"/>
  <c r="G38" i="5"/>
  <c r="G93" i="5"/>
  <c r="G84" i="5"/>
  <c r="G33" i="5"/>
  <c r="E73" i="5"/>
  <c r="G61" i="5"/>
  <c r="G69" i="5"/>
  <c r="F79" i="5"/>
  <c r="G115" i="5"/>
  <c r="E44" i="5"/>
  <c r="G89" i="5"/>
  <c r="G135" i="5"/>
  <c r="G98" i="5"/>
  <c r="E98" i="5"/>
  <c r="E52" i="5"/>
  <c r="G52" i="5"/>
  <c r="E49" i="5"/>
  <c r="E46" i="5"/>
  <c r="G55" i="5"/>
  <c r="E48" i="5"/>
  <c r="G44" i="5"/>
  <c r="F114" i="5"/>
  <c r="D114" i="5"/>
  <c r="D113" i="5" s="1"/>
  <c r="D87" i="5"/>
  <c r="C87" i="5"/>
  <c r="D79" i="5"/>
  <c r="C79" i="5"/>
  <c r="F72" i="5"/>
  <c r="D72" i="5"/>
  <c r="C72" i="5"/>
  <c r="D58" i="5"/>
  <c r="D40" i="5"/>
  <c r="C40" i="5"/>
  <c r="D23" i="5"/>
  <c r="C23" i="5"/>
  <c r="F17" i="5"/>
  <c r="D17" i="5"/>
  <c r="C17" i="5"/>
  <c r="F10" i="5"/>
  <c r="D10" i="5"/>
  <c r="C10" i="5"/>
  <c r="G72" i="5" l="1"/>
  <c r="F87" i="5"/>
  <c r="G87" i="5" s="1"/>
  <c r="G11" i="5"/>
  <c r="G62" i="5"/>
  <c r="G18" i="5"/>
  <c r="G79" i="5"/>
  <c r="F113" i="5"/>
  <c r="G113" i="5" s="1"/>
  <c r="G114" i="5"/>
  <c r="G81" i="5"/>
  <c r="G17" i="5"/>
  <c r="E10" i="5"/>
  <c r="E17" i="5"/>
  <c r="G36" i="5"/>
  <c r="G10" i="5"/>
  <c r="F23" i="5"/>
  <c r="G23" i="5" s="1"/>
  <c r="F58" i="5"/>
  <c r="G58" i="5" s="1"/>
  <c r="F40" i="5"/>
  <c r="G49" i="5"/>
  <c r="G50" i="5"/>
  <c r="G48" i="5"/>
  <c r="G47" i="5"/>
  <c r="E114" i="5"/>
  <c r="E113" i="5" s="1"/>
  <c r="E87" i="5"/>
  <c r="E79" i="5"/>
  <c r="E72" i="5"/>
  <c r="E58" i="5"/>
  <c r="E40" i="5"/>
  <c r="E23" i="5"/>
  <c r="D9" i="5"/>
  <c r="D153" i="5" s="1"/>
  <c r="C9" i="5"/>
  <c r="G40" i="5" l="1"/>
  <c r="E9" i="5"/>
  <c r="F9" i="5"/>
  <c r="G46" i="5"/>
  <c r="C153" i="5"/>
  <c r="E153" i="5" s="1"/>
  <c r="G9" i="5" l="1"/>
  <c r="F153" i="5"/>
  <c r="G153" i="5" s="1"/>
</calcChain>
</file>

<file path=xl/sharedStrings.xml><?xml version="1.0" encoding="utf-8"?>
<sst xmlns="http://schemas.openxmlformats.org/spreadsheetml/2006/main" count="305" uniqueCount="296">
  <si>
    <t>НАЛОГОВЫЕ И НЕНАЛОГОВЫЕ ДОХОДЫ</t>
  </si>
  <si>
    <t>НАЛОГИ НА ПРИБЫЛЬ, ДОХОДЫ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</si>
  <si>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</si>
  <si>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</si>
  <si>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(иностранные граждане)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</si>
  <si>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</si>
  <si>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</si>
  <si>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</si>
  <si>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</si>
  <si>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</si>
  <si>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</si>
  <si>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</si>
  <si>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</si>
  <si>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</si>
  <si>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</si>
  <si>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Налог на имущество организаций</t>
  </si>
  <si>
    <t>Транспортный налог с организаций</t>
  </si>
  <si>
    <t>Транспортный налог с физических лиц</t>
  </si>
  <si>
    <t>Земельный налог с организаций</t>
  </si>
  <si>
    <t>Земельный налог с физических лиц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</si>
  <si>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</si>
  <si>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</si>
  <si>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приходящиеся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</si>
  <si>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</si>
  <si>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</si>
  <si>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Доходы от сдачи в аренду имущества, составляющего казну городских округов (за исключением земельных участков)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</si>
  <si>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</si>
  <si>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ПЛАТЕЖИ ПРИ ПОЛЬЗОВАНИИ ПРИРОДНЫМИ РЕСУРСАМИ</t>
  </si>
  <si>
    <t>Прочие доходы от оказания платных услуг (работ) получателями средств бюджетов городских округов</t>
  </si>
  <si>
    <t>Прочие доходы от компенсации затрат бюджетов городских округов</t>
  </si>
  <si>
    <t>ДОХОДЫ ОТ ПРОДАЖИ МАТЕРИАЛЬНЫХ И НЕМАТЕРИАЛЬНЫХ АКТИВОВ</t>
  </si>
  <si>
    <t>Доходы от реализации иного имущества,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</si>
  <si>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1 14 02043 04 0000 440</t>
  </si>
  <si>
    <t>Доходы от реализации иного имущества,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</si>
  <si>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</si>
  <si>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</si>
  <si>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ШТРАФЫ, САНКЦИИ, ВОЗМЕЩЕНИЕ УЩЕРБА</t>
  </si>
  <si>
    <t>ПРОЧИЕ НЕНАЛОГОВЫЕ ДОХОДЫ</t>
  </si>
  <si>
    <t>Невыясненные поступления, зачисляемые в бюджеты городских округов</t>
  </si>
  <si>
    <t>1 17 05040 04 0000 180</t>
  </si>
  <si>
    <t>Прочие неналоговые доходы бюджетов городских округов</t>
  </si>
  <si>
    <t xml:space="preserve">БЕЗВОЗМЕЗДНЫЕ ПОСТУПЛЕНИЯ </t>
  </si>
  <si>
    <t>2 02 01003 04 0000 151</t>
  </si>
  <si>
    <t>Дотации на выравнивание бюджетной обеспеченности из регионального Фонда финансовой поддержки муниципальных районов (городских округов)</t>
  </si>
  <si>
    <t>Дотации бюджетам городских округов на поддержку мер по обеспечению сбалансированности бюджетов</t>
  </si>
  <si>
    <t>Субвенции бюджетам городских округов на проведение Всероссийской сельскохозяйственной переписи в 2016 году</t>
  </si>
  <si>
    <t>Субвенции бюджетам городских округов на составление (изменение) списков кандидатов в присяжные заседатели федеральных судов общей юрисдикции в Российской Федерации</t>
  </si>
  <si>
    <t>Иные межбюджетные трансферты</t>
  </si>
  <si>
    <t>Межбюджетные трансферты, передаваемые бюджетам городских округов на комплектование книжных фондов библиотек муниципальных образований</t>
  </si>
  <si>
    <t>Межбюджетные трансферты, передаваемые бюджетам городских округов,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</si>
  <si>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>Межбюджетные трансферты, передаваемые бюджетам городских округов на поддержку экономического и социального развития коренных малочисленных народов Севера, Сибири и Дальнего Востока</t>
  </si>
  <si>
    <t>Прочие безвозмездные постуления в бюджеты городских округов</t>
  </si>
  <si>
    <t>Доходы бюджетов городских округов от возврата бюджетными учреждениями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</si>
  <si>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</si>
  <si>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 ДОХОДОВ</t>
  </si>
  <si>
    <t xml:space="preserve">1 05 00000 </t>
  </si>
  <si>
    <t>1 06 00000</t>
  </si>
  <si>
    <t>1 11 05012</t>
  </si>
  <si>
    <t xml:space="preserve">1 11 05024 </t>
  </si>
  <si>
    <t>1 11 05074</t>
  </si>
  <si>
    <t>1 11 09044</t>
  </si>
  <si>
    <t xml:space="preserve">1 13 01994 </t>
  </si>
  <si>
    <t xml:space="preserve">1 13 02994 </t>
  </si>
  <si>
    <t xml:space="preserve">1 14 02043 </t>
  </si>
  <si>
    <t xml:space="preserve">114  06012 </t>
  </si>
  <si>
    <t>114  06024</t>
  </si>
  <si>
    <t xml:space="preserve">2 02 02000 </t>
  </si>
  <si>
    <t xml:space="preserve">2 02 03000 </t>
  </si>
  <si>
    <t xml:space="preserve">2 02 04000 </t>
  </si>
  <si>
    <t>Доходы от уплаты акцизов на дизельное топливо, зачисляемые в консолидируемые  бюджеты субъектов Российской Федерации</t>
  </si>
  <si>
    <t>Доходы от уплаты акцизов на моторные масла для дизельных и (или) карбюраторных (инжекторных) двигателей, зачисляемые в консолидируемые бюджеты субъектов Российской Федерации</t>
  </si>
  <si>
    <t>Доходы от уплаты акцизов на автомобильный бензин, производимый на территории Российской Федерации, зачисляемые в консолидируемые бюджеты субъектов Российской Федерации</t>
  </si>
  <si>
    <t>Доходы от уплаты акцизов на прямогонный бензин, производимый на территории Российской Федерации, зачисляемые в консолидируемые бюджеты субъектов Российской Федерации</t>
  </si>
  <si>
    <t>Налог, взимаемый  с налогоплательщиков, выбравших  в качестве объекта налогообложения доходы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</si>
  <si>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</si>
  <si>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</si>
  <si>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налообложения доходы, уменьшенные на величину расходов (за налоговые периоды, истекшие до 1 января 2011 года)</t>
  </si>
  <si>
    <t>Минимальный налог, зачисляемый в бюджеты субъектов Российской Федерации</t>
  </si>
  <si>
    <t>Единый налог на вменненный доход для отдельных видов деятельности (за налоговые периоды, истекшие до 1 января 2011 года)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</si>
  <si>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</si>
  <si>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Налог на имущество организаций по имуществу, не входящему в Единую систему газоснабжения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</si>
  <si>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</si>
  <si>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</si>
  <si>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</si>
  <si>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</si>
  <si>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</si>
  <si>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</si>
  <si>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</si>
  <si>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Налог на доходы физических лиц</t>
  </si>
  <si>
    <t>Налог, взимаемый в связи с применением патентной системы налогообложения, зачисляемый в бюджеты городских округов</t>
  </si>
  <si>
    <t>Транспортный налог</t>
  </si>
  <si>
    <t>Земельный налог</t>
  </si>
  <si>
    <t>Государственная пошлина по делам, рассматриваемым в судах общей юрисдикции, мировыми судьями</t>
  </si>
  <si>
    <t>Доходы в виде прибыли, приходящиеся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</si>
  <si>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</si>
  <si>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1 11 05010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</si>
  <si>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</si>
  <si>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</si>
  <si>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1 11 05020 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</si>
  <si>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</si>
  <si>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1 11 05070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</si>
  <si>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</si>
  <si>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</si>
  <si>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1 11 09040</t>
  </si>
  <si>
    <t xml:space="preserve"> 1 12 01010 </t>
  </si>
  <si>
    <t xml:space="preserve"> 1 12 01020 </t>
  </si>
  <si>
    <t xml:space="preserve"> 1 12 01030 </t>
  </si>
  <si>
    <t xml:space="preserve"> 1 12 01040 </t>
  </si>
  <si>
    <t xml:space="preserve"> 1 12 01070 </t>
  </si>
  <si>
    <t>ДОХОДЫ ОТ ОКАЗАНИЯ ПЛАТНЫХ УСЛУГ (РАБОТ) И КОМПЕНСАЦИИ ЗАТРАТ ГОСУДАРСТВА</t>
  </si>
  <si>
    <t>Доходы от оказания платных услуг (работ)</t>
  </si>
  <si>
    <t>Прочие доходы от оказания платных услуг (работ)</t>
  </si>
  <si>
    <t>1 13 01990</t>
  </si>
  <si>
    <t xml:space="preserve">Доходы от компенсации затрат государства </t>
  </si>
  <si>
    <t xml:space="preserve">Прочие доходы от компенсации затрат государства </t>
  </si>
  <si>
    <t xml:space="preserve">1 13 02990 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</si>
  <si>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</si>
  <si>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</si>
  <si>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114  02040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</si>
  <si>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</si>
  <si>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</si>
  <si>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 xml:space="preserve">114  06010 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</si>
  <si>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</si>
  <si>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114  06020</t>
  </si>
  <si>
    <t xml:space="preserve">  Денежные взыскания (штрафы) за нарушение законодательства о налогах и сборах, предусмотренные статьями 116, 1191, 1192, пунктами 1 и 2 статьи 120, статьями 125, 126, 1261, 128, 129, 1291, 1294, 132, 133, 134, 135, 1351, 1352 Налогового кодекса Российской</t>
  </si>
  <si>
    <t xml:space="preserve">  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</si>
  <si>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</si>
  <si>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  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городских округов</t>
  </si>
  <si>
    <t xml:space="preserve">  Прочие поступления от денежных взысканий (штрафов) и иных сумм в возмещение ущерба, зачисляемые в бюджеты городских округов</t>
  </si>
  <si>
    <t xml:space="preserve">1 16 03010 </t>
  </si>
  <si>
    <t xml:space="preserve">1 16 03030 </t>
  </si>
  <si>
    <t xml:space="preserve">1 16 08010 </t>
  </si>
  <si>
    <t xml:space="preserve">1 16 21040 </t>
  </si>
  <si>
    <t xml:space="preserve">1 16 90040 </t>
  </si>
  <si>
    <t>Невыясненные поступления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</si>
  <si>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</si>
  <si>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</si>
  <si>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Субсидии бюджетам городских округов на реализацию федеральных целевых программ</t>
  </si>
  <si>
    <t>Субсидии бюджетам на реализацию федеральных целевых программ</t>
  </si>
  <si>
    <t>Субсидии бюджетам муниципальных образований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</si>
  <si>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городских округов на обеспечение мероприятий по капитальному ремонту многоквартирных домов за счет средств, поступивших от государственной корпорации - Фонда содействия реформированию жилищно-коммунального хозяйства</t>
  </si>
  <si>
    <t>Прочие субсидии</t>
  </si>
  <si>
    <t>Субвенции бюджетам бюджетной системы Российской Федерации</t>
  </si>
  <si>
    <t>Субвенции бюджетам городских округов на осуществление первичного воинского учета на территориях, где отсутствуют военные комиссариаты</t>
  </si>
  <si>
    <t>Субвенции бюджетам городских округов на выполнение передаваемых полномочий субъектов Российской Федерации</t>
  </si>
  <si>
    <t>Прочие межбюджетные трансферты, передаваемые бюджетам городских округов</t>
  </si>
  <si>
    <t>Доходы бюджетов городских округов от возврата организациями остатков субсидий прошлых лет</t>
  </si>
  <si>
    <t xml:space="preserve">Иные налоги на доходы физических лиц </t>
  </si>
  <si>
    <t>Иные налоги на совокупный налог</t>
  </si>
  <si>
    <t>Иные налоги на имущество</t>
  </si>
  <si>
    <t>Иные доходы от использования имущества, находящегося в государственной и муниципальной собственности</t>
  </si>
  <si>
    <t>Иные доходы от оказания платных услуг (работ) и компенсации затрат государства</t>
  </si>
  <si>
    <t>Иные доходы от продажи материальных и нематериальных активов</t>
  </si>
  <si>
    <t>Иные штрафы, санкции, возмещение ущерба</t>
  </si>
  <si>
    <t>Иные субсидии бюджетам бюджетной системы Российской Федерации (межбюджетные субсидии)</t>
  </si>
  <si>
    <t>Иные субвенции бюджетам бюджетной системы Российской Федерации</t>
  </si>
  <si>
    <t>1 00 00000 00</t>
  </si>
  <si>
    <t xml:space="preserve"> 1 01 00000 00 </t>
  </si>
  <si>
    <t>1 01 02000 01</t>
  </si>
  <si>
    <t>1 01 02010 01</t>
  </si>
  <si>
    <t xml:space="preserve">1 01 02020 01 </t>
  </si>
  <si>
    <t xml:space="preserve">1 01 02030 01 </t>
  </si>
  <si>
    <t>1 01 02040 01</t>
  </si>
  <si>
    <t xml:space="preserve">1 03 00000 00 </t>
  </si>
  <si>
    <t xml:space="preserve">1 03 02000 01 </t>
  </si>
  <si>
    <t>1 02 02230 01</t>
  </si>
  <si>
    <t>1 02 02240 01</t>
  </si>
  <si>
    <t>1 02 02250 01</t>
  </si>
  <si>
    <t>1 02 02260 01</t>
  </si>
  <si>
    <t xml:space="preserve"> 1 05 01010 01</t>
  </si>
  <si>
    <t xml:space="preserve"> 1 05 01011 01 </t>
  </si>
  <si>
    <t xml:space="preserve"> 1 05 01012 01 </t>
  </si>
  <si>
    <t xml:space="preserve"> 1 05 01020 01 </t>
  </si>
  <si>
    <t xml:space="preserve"> 1 05 01021 01 </t>
  </si>
  <si>
    <t xml:space="preserve"> 1 05 01022 01 </t>
  </si>
  <si>
    <t xml:space="preserve"> 1 05 01050 01 </t>
  </si>
  <si>
    <t xml:space="preserve">1 05 02000 02 </t>
  </si>
  <si>
    <t xml:space="preserve">1 05 02010 02 </t>
  </si>
  <si>
    <t>1 05 02020 02</t>
  </si>
  <si>
    <t>1 05 03000 01</t>
  </si>
  <si>
    <t>1 05 03010 01</t>
  </si>
  <si>
    <t>1 05 04000 02</t>
  </si>
  <si>
    <t>1 05 04010 02</t>
  </si>
  <si>
    <t>1 06 00000 00</t>
  </si>
  <si>
    <t>1 06 01020 04</t>
  </si>
  <si>
    <t xml:space="preserve">1 06 02000 02 </t>
  </si>
  <si>
    <t xml:space="preserve">1 06 02010 02 </t>
  </si>
  <si>
    <t xml:space="preserve">1 06 04000 02 </t>
  </si>
  <si>
    <t>1 06 04011 02</t>
  </si>
  <si>
    <t>1 06 04012 02</t>
  </si>
  <si>
    <t xml:space="preserve">1 06 06000 00 </t>
  </si>
  <si>
    <t xml:space="preserve">1 06 06032 04 </t>
  </si>
  <si>
    <t>1 06 06040 04</t>
  </si>
  <si>
    <t xml:space="preserve">1 08 00000 00 </t>
  </si>
  <si>
    <t xml:space="preserve">1 08 03000 01 </t>
  </si>
  <si>
    <t xml:space="preserve">1 11 00000 00 </t>
  </si>
  <si>
    <t xml:space="preserve">1 11 00000 04 </t>
  </si>
  <si>
    <t xml:space="preserve"> 1 12 01000 01 </t>
  </si>
  <si>
    <t>1 13 00000 00</t>
  </si>
  <si>
    <t>1 13 00000 04</t>
  </si>
  <si>
    <t>114  00000 04</t>
  </si>
  <si>
    <t>1 16 00000 00</t>
  </si>
  <si>
    <t xml:space="preserve">1 16 00000 00 </t>
  </si>
  <si>
    <t xml:space="preserve">1 17 00000 00 </t>
  </si>
  <si>
    <t xml:space="preserve">1 17 01000 00 </t>
  </si>
  <si>
    <t>1 17 01040 04</t>
  </si>
  <si>
    <t>2 00 00000 00</t>
  </si>
  <si>
    <t>2 02 00000 00</t>
  </si>
  <si>
    <t xml:space="preserve">2 02 01003 04 </t>
  </si>
  <si>
    <t>2 02 02051 00</t>
  </si>
  <si>
    <t xml:space="preserve">2 02 02051 04 </t>
  </si>
  <si>
    <t xml:space="preserve">2 02 02088 00 </t>
  </si>
  <si>
    <t xml:space="preserve">2 02 02088 04 </t>
  </si>
  <si>
    <t>2 02 02999 00</t>
  </si>
  <si>
    <t>Прочие субсидии бюджетам городских округов</t>
  </si>
  <si>
    <t>2 02 02999 04</t>
  </si>
  <si>
    <t>2 02 03007 04</t>
  </si>
  <si>
    <t>2 02 03015 00</t>
  </si>
  <si>
    <t>Субвенции бюджетам на осуществление первичного воинского учета на территориях, где отсутствуют военные комиссариаты</t>
  </si>
  <si>
    <t>2 02 03015 04</t>
  </si>
  <si>
    <t>Субвенции местным бюджетам на выполнение передаваемых полномочий субъектов Российской Федерации</t>
  </si>
  <si>
    <t>2 02 03024 00</t>
  </si>
  <si>
    <t>2 02 03024 04</t>
  </si>
  <si>
    <t>Субвенции бюджетам на проведение Всероссийской сельскохозяйственной переписи в 2016 году</t>
  </si>
  <si>
    <t>2 02 03121 00</t>
  </si>
  <si>
    <t>2 02 03121 04</t>
  </si>
  <si>
    <t>Межбюджетные трансферты, передаваемые бюджетам на комплектование книжных фондов библиотек муниципальных образований</t>
  </si>
  <si>
    <t xml:space="preserve">2 02 04025 00 </t>
  </si>
  <si>
    <t xml:space="preserve">2 02 04025 04 </t>
  </si>
  <si>
    <t>Межбюджетные трансферты, передаваемые бюджетам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</si>
  <si>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>2 02 04041 00</t>
  </si>
  <si>
    <t>2 02 04041 04</t>
  </si>
  <si>
    <t>Межбюджетные трансферты, передаваемые бюджетам на поддержку экономического и социального развития коренных малочисленных народов Севера, Сибири и Дальнего Востока</t>
  </si>
  <si>
    <t>2 02 04067 00</t>
  </si>
  <si>
    <t xml:space="preserve">2 02 04067 04 </t>
  </si>
  <si>
    <t>Прочие межбюджетные трансферты, передаваемые бюджетам</t>
  </si>
  <si>
    <t>2 02 04999 00</t>
  </si>
  <si>
    <t xml:space="preserve">2 02 04999 04 </t>
  </si>
  <si>
    <t>2 07 00000 00</t>
  </si>
  <si>
    <t xml:space="preserve">2 07 04000 04 </t>
  </si>
  <si>
    <t>2 07 04050 04</t>
  </si>
  <si>
    <t>2 18 00000 00</t>
  </si>
  <si>
    <t>2 18 04010 04</t>
  </si>
  <si>
    <t>2 19 00000 00</t>
  </si>
  <si>
    <t>1 12 00000 00</t>
  </si>
  <si>
    <t>Наименование показателя</t>
  </si>
  <si>
    <t>х</t>
  </si>
  <si>
    <t>Иные налоговые и неналоговые доходы</t>
  </si>
  <si>
    <t>Безвозмездные поступления от других бюджетов бюджетной системы Российской Федерации</t>
  </si>
  <si>
    <t>Уточненный план</t>
  </si>
  <si>
    <t>изменение 1</t>
  </si>
  <si>
    <t>изменение 2</t>
  </si>
  <si>
    <t>5=4-3</t>
  </si>
  <si>
    <t>7=6-4</t>
  </si>
  <si>
    <t xml:space="preserve">Отклонение </t>
  </si>
  <si>
    <t xml:space="preserve">Сведения об изменениях, вносимых в решение о бюджете муниципального образования "Городской округ Ногликский", </t>
  </si>
  <si>
    <t>1 05 00000 00</t>
  </si>
  <si>
    <t xml:space="preserve"> 1 05 01000 00 </t>
  </si>
  <si>
    <t>1 06 01000 00</t>
  </si>
  <si>
    <t>1 11 01000 00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</si>
  <si>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</si>
  <si>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1 08 07000 01 </t>
  </si>
  <si>
    <t>1 11 05000 00</t>
  </si>
  <si>
    <t>1 11 09000 00</t>
  </si>
  <si>
    <t>Плата за негативное воздействие на окружающую среду</t>
  </si>
  <si>
    <t>1 13 01000 00</t>
  </si>
  <si>
    <t xml:space="preserve">1 13 02000 00 </t>
  </si>
  <si>
    <t>1 14 00000 00</t>
  </si>
  <si>
    <t>1 14 02000 00</t>
  </si>
  <si>
    <t>1 14 06000 00</t>
  </si>
  <si>
    <t xml:space="preserve">2 02 10000 00 </t>
  </si>
  <si>
    <t>2 02 20000 00</t>
  </si>
  <si>
    <t xml:space="preserve">2 02 30000 00 </t>
  </si>
  <si>
    <t>2 02 40000 00</t>
  </si>
  <si>
    <t>2 19 00000 04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</si>
  <si>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</si>
  <si>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</si>
  <si>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</si>
  <si>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1 06 06042 04</t>
  </si>
  <si>
    <t>2 18 04000 04</t>
  </si>
  <si>
    <t>тыс. рублей</t>
  </si>
  <si>
    <t xml:space="preserve">Код бюджетной классификации </t>
  </si>
  <si>
    <t>К отчету об исполнении бюджета МО "Городской округ Ногликский" за 2020 год</t>
  </si>
  <si>
    <t>по доходам  бюджета на 2020 год</t>
  </si>
  <si>
    <t>Решение Собрания от 12.12.2019 № 18</t>
  </si>
  <si>
    <t xml:space="preserve">Решение Собрания от 14.07.2020 № 62 </t>
  </si>
  <si>
    <t>Административные штрафы, установленные Кодексом Российской Федерации об административных правонарушениях</t>
  </si>
  <si>
    <t xml:space="preserve">1 16 01000 01 </t>
  </si>
  <si>
    <t>Административные штрафы, установленные законами субъектов Российской Федерации об административных правонарушениях</t>
  </si>
  <si>
    <t>1 16 02000 02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</si>
  <si>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</si>
  <si>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1 16 07000 00</t>
  </si>
  <si>
    <t>Платежи в целях возмещения причиненного ущерба (убытков)</t>
  </si>
  <si>
    <t>1 16 10000 00</t>
  </si>
  <si>
    <t xml:space="preserve">Решение Собрания от 17.12.2020 № 108 </t>
  </si>
  <si>
    <t>Первоначальный план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</si>
</sst>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 Cyr"/>
      <charset val="204"/>
    </font>
    <font>
      <sz val="11"/>
      <name val="Calibri"/>
      <family val="2"/>
      <scheme val="minor"/>
    </font>
    <font>
      <b/>
      <sz val="10"/>
      <color rgb="FF000000"/>
      <name val="Arial Cyr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 Cyr"/>
      <family val="2"/>
    </font>
    <font>
      <sz val="10"/>
      <color rgb="FFFFFFFF"/>
      <name val="Arial Cyr"/>
      <family val="2"/>
    </font>
    <font>
      <sz val="12"/>
      <color rgb="FF000000"/>
      <name val="Times New Roman"/>
      <family val="2"/>
    </font>
    <font>
      <sz val="11"/>
      <name val="Calibri"/>
      <family val="2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49" fontId="4" fillId="0" borderId="4">
      <alignment vertical="top" wrapText="1"/>
    </xf>
    <xf numFmtId="4" fontId="4" fillId="0" borderId="4">
      <alignment horizontal="right" vertical="top" shrinkToFit="1"/>
    </xf>
    <xf numFmtId="0" fontId="5" fillId="0" borderId="5"/>
    <xf numFmtId="0" fontId="5" fillId="0" borderId="0"/>
    <xf numFmtId="0" fontId="4" fillId="0" borderId="0"/>
    <xf numFmtId="0" fontId="5" fillId="0" borderId="0">
      <alignment horizontal="center" vertical="center" wrapText="1"/>
    </xf>
    <xf numFmtId="0" fontId="6" fillId="0" borderId="0">
      <alignment horizontal="center" vertical="center" wrapText="1"/>
    </xf>
    <xf numFmtId="0" fontId="6" fillId="0" borderId="0">
      <alignment horizontal="right" vertical="center" wrapText="1"/>
    </xf>
    <xf numFmtId="0" fontId="6" fillId="0" borderId="0"/>
    <xf numFmtId="0" fontId="6" fillId="0" borderId="0"/>
    <xf numFmtId="0" fontId="3" fillId="0" borderId="0"/>
    <xf numFmtId="0" fontId="7" fillId="3" borderId="0"/>
    <xf numFmtId="0" fontId="8" fillId="0" borderId="0">
      <alignment horizontal="left" shrinkToFit="1"/>
    </xf>
    <xf numFmtId="0" fontId="6" fillId="0" borderId="0">
      <alignment horizontal="left" vertical="center" wrapText="1"/>
    </xf>
    <xf numFmtId="0" fontId="6" fillId="0" borderId="0">
      <alignment horizontal="center" vertical="center" shrinkToFit="1"/>
    </xf>
    <xf numFmtId="0" fontId="9" fillId="0" borderId="0">
      <alignment horizontal="center" vertical="center" shrinkToFit="1"/>
    </xf>
    <xf numFmtId="0" fontId="6" fillId="0" borderId="0"/>
    <xf numFmtId="0" fontId="7" fillId="0" borderId="0">
      <alignment horizontal="center" vertical="center" wrapText="1"/>
    </xf>
    <xf numFmtId="0" fontId="7" fillId="0" borderId="0"/>
    <xf numFmtId="0" fontId="7" fillId="3" borderId="6"/>
    <xf numFmtId="0" fontId="8" fillId="0" borderId="7">
      <alignment horizontal="left" shrinkToFit="1"/>
    </xf>
    <xf numFmtId="0" fontId="7" fillId="0" borderId="4">
      <alignment horizontal="center" vertical="center" wrapText="1"/>
    </xf>
    <xf numFmtId="0" fontId="7" fillId="0" borderId="5"/>
    <xf numFmtId="0" fontId="8" fillId="0" borderId="7"/>
    <xf numFmtId="0" fontId="7" fillId="0" borderId="7"/>
    <xf numFmtId="0" fontId="7" fillId="3" borderId="8"/>
    <xf numFmtId="0" fontId="7" fillId="3" borderId="9"/>
    <xf numFmtId="0" fontId="6" fillId="0" borderId="0">
      <alignment horizontal="left" wrapText="1"/>
    </xf>
    <xf numFmtId="0" fontId="7" fillId="0" borderId="0">
      <alignment horizontal="left" wrapText="1"/>
    </xf>
    <xf numFmtId="49" fontId="8" fillId="0" borderId="7">
      <alignment horizontal="center" vertical="center" shrinkToFit="1"/>
    </xf>
    <xf numFmtId="49" fontId="7" fillId="0" borderId="4">
      <alignment vertical="top" wrapText="1"/>
    </xf>
    <xf numFmtId="4" fontId="7" fillId="0" borderId="4">
      <alignment horizontal="right" vertical="top" shrinkToFit="1"/>
    </xf>
    <xf numFmtId="49" fontId="7" fillId="3" borderId="0"/>
    <xf numFmtId="49" fontId="7" fillId="3" borderId="8"/>
    <xf numFmtId="0" fontId="6" fillId="0" borderId="5"/>
    <xf numFmtId="49" fontId="7" fillId="3" borderId="9"/>
    <xf numFmtId="49" fontId="7" fillId="3" borderId="6"/>
    <xf numFmtId="0" fontId="10" fillId="0" borderId="0"/>
  </cellStyleXfs>
  <cellXfs count="71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center"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0" fontId="11" fillId="0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1" xfId="1" applyNumberFormat="1" applyFont="1" applyFill="1" applyBorder="1" applyAlignment="1">
      <alignment horizontal="left" wrapText="1"/>
    </xf>
    <xf numFmtId="0" fontId="11" fillId="0" borderId="1" xfId="1" applyFont="1" applyBorder="1" applyAlignment="1">
      <alignment horizontal="center"/>
    </xf>
    <xf numFmtId="165" fontId="11" fillId="0" borderId="1" xfId="1" applyNumberFormat="1" applyFont="1" applyFill="1" applyBorder="1" applyAlignment="1">
      <alignment horizontal="right"/>
    </xf>
    <xf numFmtId="0" fontId="11" fillId="0" borderId="1" xfId="1" applyFont="1" applyFill="1" applyBorder="1" applyAlignment="1">
      <alignment horizontal="left" wrapText="1"/>
    </xf>
    <xf numFmtId="0" fontId="11" fillId="2" borderId="1" xfId="1" applyFont="1" applyFill="1" applyBorder="1" applyAlignment="1">
      <alignment horizontal="center"/>
    </xf>
    <xf numFmtId="165" fontId="11" fillId="0" borderId="1" xfId="0" applyNumberFormat="1" applyFont="1" applyFill="1" applyBorder="1" applyAlignment="1" applyProtection="1">
      <alignment horizontal="right"/>
      <protection locked="0"/>
    </xf>
    <xf numFmtId="0" fontId="11" fillId="0" borderId="1" xfId="0" applyNumberFormat="1" applyFont="1" applyFill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1" xfId="28" applyNumberFormat="1" applyFont="1" applyFill="1" applyBorder="1" applyAlignment="1" applyProtection="1">
      <alignment horizontal="left" wrapText="1"/>
      <protection locked="0"/>
    </xf>
    <xf numFmtId="0" fontId="13" fillId="0" borderId="1" xfId="1" applyNumberFormat="1" applyFont="1" applyFill="1" applyBorder="1" applyAlignment="1">
      <alignment horizontal="left"/>
    </xf>
    <xf numFmtId="0" fontId="13" fillId="0" borderId="1" xfId="1" applyFont="1" applyBorder="1" applyAlignment="1">
      <alignment horizontal="center"/>
    </xf>
    <xf numFmtId="165" fontId="13" fillId="0" borderId="1" xfId="1" applyNumberFormat="1" applyFont="1" applyFill="1" applyBorder="1" applyAlignment="1">
      <alignment horizontal="right"/>
    </xf>
    <xf numFmtId="0" fontId="13" fillId="0" borderId="1" xfId="1" applyNumberFormat="1" applyFont="1" applyFill="1" applyBorder="1" applyAlignment="1"/>
    <xf numFmtId="0" fontId="13" fillId="0" borderId="1" xfId="1" applyNumberFormat="1" applyFont="1" applyFill="1" applyBorder="1" applyAlignment="1">
      <alignment horizontal="left" wrapText="1"/>
    </xf>
    <xf numFmtId="0" fontId="11" fillId="0" borderId="1" xfId="1" applyFont="1" applyBorder="1" applyAlignment="1">
      <alignment horizontal="center" wrapText="1"/>
    </xf>
    <xf numFmtId="0" fontId="11" fillId="0" borderId="1" xfId="1" applyFont="1" applyFill="1" applyBorder="1" applyAlignment="1">
      <alignment horizontal="center" wrapText="1"/>
    </xf>
    <xf numFmtId="0" fontId="12" fillId="0" borderId="0" xfId="0" applyFont="1" applyFill="1"/>
    <xf numFmtId="0" fontId="14" fillId="0" borderId="1" xfId="1" applyNumberFormat="1" applyFont="1" applyFill="1" applyBorder="1" applyAlignment="1">
      <alignment horizontal="left" wrapText="1"/>
    </xf>
    <xf numFmtId="0" fontId="14" fillId="0" borderId="1" xfId="1" applyFont="1" applyBorder="1" applyAlignment="1">
      <alignment horizontal="center"/>
    </xf>
    <xf numFmtId="165" fontId="14" fillId="0" borderId="1" xfId="1" applyNumberFormat="1" applyFont="1" applyFill="1" applyBorder="1" applyAlignment="1">
      <alignment horizontal="right"/>
    </xf>
    <xf numFmtId="3" fontId="14" fillId="0" borderId="1" xfId="1" applyNumberFormat="1" applyFont="1" applyFill="1" applyBorder="1" applyAlignment="1">
      <alignment horizontal="center"/>
    </xf>
    <xf numFmtId="165" fontId="15" fillId="0" borderId="1" xfId="1" applyNumberFormat="1" applyFont="1" applyFill="1" applyBorder="1" applyAlignment="1">
      <alignment horizontal="right"/>
    </xf>
    <xf numFmtId="49" fontId="11" fillId="0" borderId="1" xfId="1" applyNumberFormat="1" applyFont="1" applyBorder="1" applyAlignment="1">
      <alignment horizontal="center"/>
    </xf>
    <xf numFmtId="49" fontId="11" fillId="0" borderId="1" xfId="1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 applyProtection="1">
      <alignment horizontal="left" wrapText="1" justifyLastLine="1"/>
      <protection locked="0"/>
    </xf>
    <xf numFmtId="0" fontId="11" fillId="0" borderId="1" xfId="0" applyNumberFormat="1" applyFont="1" applyBorder="1" applyAlignment="1" applyProtection="1">
      <alignment horizontal="center"/>
      <protection locked="0"/>
    </xf>
    <xf numFmtId="0" fontId="14" fillId="0" borderId="0" xfId="1" applyNumberFormat="1" applyFont="1" applyFill="1" applyBorder="1" applyAlignment="1">
      <alignment horizontal="left" wrapText="1"/>
    </xf>
    <xf numFmtId="0" fontId="11" fillId="0" borderId="1" xfId="29" applyNumberFormat="1" applyFont="1" applyFill="1" applyBorder="1" applyAlignment="1" applyProtection="1">
      <alignment horizontal="left" wrapText="1"/>
    </xf>
    <xf numFmtId="0" fontId="14" fillId="0" borderId="11" xfId="1" applyFont="1" applyBorder="1" applyAlignment="1">
      <alignment horizontal="center"/>
    </xf>
    <xf numFmtId="0" fontId="11" fillId="0" borderId="10" xfId="29" applyNumberFormat="1" applyFont="1" applyFill="1" applyBorder="1" applyAlignment="1" applyProtection="1">
      <alignment horizontal="left" wrapText="1"/>
    </xf>
    <xf numFmtId="0" fontId="11" fillId="0" borderId="14" xfId="29" applyNumberFormat="1" applyFont="1" applyFill="1" applyBorder="1" applyAlignment="1" applyProtection="1">
      <alignment horizontal="left" wrapText="1"/>
    </xf>
    <xf numFmtId="0" fontId="15" fillId="0" borderId="1" xfId="1" applyNumberFormat="1" applyFont="1" applyFill="1" applyBorder="1" applyAlignment="1">
      <alignment horizontal="left" wrapText="1"/>
    </xf>
    <xf numFmtId="0" fontId="15" fillId="0" borderId="1" xfId="1" applyFont="1" applyBorder="1" applyAlignment="1">
      <alignment horizontal="center"/>
    </xf>
    <xf numFmtId="0" fontId="14" fillId="0" borderId="1" xfId="1" applyFont="1" applyBorder="1" applyAlignment="1">
      <alignment horizont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165" fontId="11" fillId="0" borderId="1" xfId="0" applyNumberFormat="1" applyFont="1" applyFill="1" applyBorder="1" applyAlignment="1">
      <alignment horizontal="right"/>
    </xf>
    <xf numFmtId="0" fontId="11" fillId="0" borderId="2" xfId="1" applyFont="1" applyFill="1" applyBorder="1" applyAlignment="1">
      <alignment horizontal="left" wrapText="1"/>
    </xf>
    <xf numFmtId="0" fontId="11" fillId="0" borderId="2" xfId="1" applyNumberFormat="1" applyFont="1" applyFill="1" applyBorder="1" applyAlignment="1">
      <alignment horizontal="left" wrapText="1"/>
    </xf>
    <xf numFmtId="165" fontId="11" fillId="0" borderId="1" xfId="2" applyNumberFormat="1" applyFont="1" applyFill="1" applyBorder="1" applyAlignment="1" applyProtection="1">
      <alignment horizontal="right" wrapText="1"/>
      <protection locked="0"/>
    </xf>
    <xf numFmtId="0" fontId="16" fillId="0" borderId="0" xfId="0" applyFont="1"/>
    <xf numFmtId="0" fontId="11" fillId="0" borderId="1" xfId="1" applyNumberFormat="1" applyFont="1" applyFill="1" applyBorder="1" applyAlignment="1">
      <alignment horizontal="left" vertical="center" wrapText="1"/>
    </xf>
    <xf numFmtId="0" fontId="11" fillId="0" borderId="3" xfId="1" applyNumberFormat="1" applyFont="1" applyFill="1" applyBorder="1" applyAlignment="1">
      <alignment horizontal="left" wrapText="1"/>
    </xf>
    <xf numFmtId="0" fontId="11" fillId="0" borderId="3" xfId="1" applyFont="1" applyBorder="1" applyAlignment="1">
      <alignment horizontal="center" wrapText="1"/>
    </xf>
    <xf numFmtId="0" fontId="11" fillId="0" borderId="1" xfId="1" applyNumberFormat="1" applyFont="1" applyFill="1" applyBorder="1" applyAlignment="1">
      <alignment horizontal="left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/>
    </xf>
    <xf numFmtId="164" fontId="12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11" fillId="0" borderId="1" xfId="0" applyNumberFormat="1" applyFont="1" applyFill="1" applyBorder="1" applyAlignment="1">
      <alignment horizontal="center" vertical="top" justifyLastLine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right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 wrapText="1"/>
    </xf>
  </cellXfs>
  <cellStyles count="43">
    <cellStyle name="br" xfId="3"/>
    <cellStyle name="col" xfId="4"/>
    <cellStyle name="st31" xfId="5"/>
    <cellStyle name="st32" xfId="6"/>
    <cellStyle name="st33" xfId="7"/>
    <cellStyle name="st34" xfId="8"/>
    <cellStyle name="st35" xfId="9"/>
    <cellStyle name="st36" xfId="10"/>
    <cellStyle name="st37" xfId="11"/>
    <cellStyle name="st38" xfId="12"/>
    <cellStyle name="style0" xfId="13"/>
    <cellStyle name="td" xfId="14"/>
    <cellStyle name="tr" xfId="15"/>
    <cellStyle name="xl21" xfId="16"/>
    <cellStyle name="xl22" xfId="17"/>
    <cellStyle name="xl23" xfId="18"/>
    <cellStyle name="xl24" xfId="19"/>
    <cellStyle name="xl25" xfId="20"/>
    <cellStyle name="xl26" xfId="21"/>
    <cellStyle name="xl27" xfId="22"/>
    <cellStyle name="xl28" xfId="23"/>
    <cellStyle name="xl29" xfId="24"/>
    <cellStyle name="xl30" xfId="25"/>
    <cellStyle name="xl31" xfId="26"/>
    <cellStyle name="xl32" xfId="27"/>
    <cellStyle name="xl33" xfId="28"/>
    <cellStyle name="xl34" xfId="29"/>
    <cellStyle name="xl35" xfId="30"/>
    <cellStyle name="xl36" xfId="31"/>
    <cellStyle name="xl37" xfId="32"/>
    <cellStyle name="xl38" xfId="33"/>
    <cellStyle name="xl39" xfId="34"/>
    <cellStyle name="xl40" xfId="35"/>
    <cellStyle name="xl41" xfId="36"/>
    <cellStyle name="xl42" xfId="37"/>
    <cellStyle name="xl43" xfId="38"/>
    <cellStyle name="xl44" xfId="39"/>
    <cellStyle name="xl45" xfId="40"/>
    <cellStyle name="xl46" xfId="41"/>
    <cellStyle name="Обычный" xfId="0" builtinId="0"/>
    <cellStyle name="Обычный 2" xfId="1"/>
    <cellStyle name="Обычный 3" xfId="42"/>
    <cellStyle name="Обычный_Фонд Коменсации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"/>
  <sheetViews>
    <sheetView tabSelected="1" zoomScaleNormal="100" workbookViewId="0">
      <selection activeCell="D6" sqref="D6:E6"/>
    </sheetView>
  </sheetViews>
  <sheetFormatPr defaultRowHeight="15.75" x14ac:dyDescent="0.25"/>
  <cols>
    <col min="1" max="1" width="62.140625" style="56" customWidth="1"/>
    <col min="2" max="2" width="15.85546875" style="2" customWidth="1"/>
    <col min="3" max="3" width="18.28515625" style="57" customWidth="1"/>
    <col min="4" max="4" width="17.85546875" style="57" customWidth="1"/>
    <col min="5" max="5" width="14.28515625" style="57" customWidth="1"/>
    <col min="6" max="6" width="18.7109375" style="57" customWidth="1"/>
    <col min="7" max="7" width="15.28515625" style="58" customWidth="1"/>
    <col min="8" max="16384" width="9.140625" style="1"/>
  </cols>
  <sheetData>
    <row r="1" spans="1:7" ht="21.75" customHeight="1" x14ac:dyDescent="0.25">
      <c r="A1" s="59" t="s">
        <v>282</v>
      </c>
      <c r="B1" s="59"/>
      <c r="C1" s="59"/>
      <c r="D1" s="59"/>
      <c r="E1" s="59"/>
      <c r="F1" s="59"/>
      <c r="G1" s="59"/>
    </row>
    <row r="2" spans="1:7" s="2" customFormat="1" ht="30.75" customHeight="1" x14ac:dyDescent="0.25">
      <c r="A2" s="70" t="s">
        <v>255</v>
      </c>
      <c r="B2" s="70"/>
      <c r="C2" s="70"/>
      <c r="D2" s="70"/>
      <c r="E2" s="70"/>
      <c r="F2" s="70"/>
      <c r="G2" s="70"/>
    </row>
    <row r="3" spans="1:7" s="2" customFormat="1" ht="24" customHeight="1" x14ac:dyDescent="0.25">
      <c r="A3" s="69" t="s">
        <v>283</v>
      </c>
      <c r="B3" s="69"/>
      <c r="C3" s="69"/>
      <c r="D3" s="69"/>
      <c r="E3" s="69"/>
      <c r="F3" s="69"/>
      <c r="G3" s="69"/>
    </row>
    <row r="4" spans="1:7" s="2" customFormat="1" x14ac:dyDescent="0.25">
      <c r="A4" s="68" t="s">
        <v>280</v>
      </c>
      <c r="B4" s="68"/>
      <c r="C4" s="68"/>
      <c r="D4" s="68"/>
      <c r="E4" s="68"/>
      <c r="F4" s="68"/>
      <c r="G4" s="68"/>
    </row>
    <row r="5" spans="1:7" s="2" customFormat="1" ht="24.75" customHeight="1" x14ac:dyDescent="0.25">
      <c r="A5" s="60" t="s">
        <v>245</v>
      </c>
      <c r="B5" s="61" t="s">
        <v>281</v>
      </c>
      <c r="C5" s="63" t="s">
        <v>295</v>
      </c>
      <c r="D5" s="65" t="s">
        <v>249</v>
      </c>
      <c r="E5" s="66"/>
      <c r="F5" s="66"/>
      <c r="G5" s="67"/>
    </row>
    <row r="6" spans="1:7" s="2" customFormat="1" ht="21" customHeight="1" x14ac:dyDescent="0.25">
      <c r="A6" s="60"/>
      <c r="B6" s="61"/>
      <c r="C6" s="64"/>
      <c r="D6" s="62" t="s">
        <v>250</v>
      </c>
      <c r="E6" s="62"/>
      <c r="F6" s="62" t="s">
        <v>251</v>
      </c>
      <c r="G6" s="62"/>
    </row>
    <row r="7" spans="1:7" ht="51" customHeight="1" x14ac:dyDescent="0.25">
      <c r="A7" s="60"/>
      <c r="B7" s="61"/>
      <c r="C7" s="3" t="s">
        <v>284</v>
      </c>
      <c r="D7" s="3" t="s">
        <v>285</v>
      </c>
      <c r="E7" s="4" t="s">
        <v>254</v>
      </c>
      <c r="F7" s="3" t="s">
        <v>294</v>
      </c>
      <c r="G7" s="4" t="s">
        <v>254</v>
      </c>
    </row>
    <row r="8" spans="1:7" s="10" customFormat="1" ht="19.5" customHeight="1" x14ac:dyDescent="0.25">
      <c r="A8" s="5">
        <v>1</v>
      </c>
      <c r="B8" s="6">
        <v>2</v>
      </c>
      <c r="C8" s="7">
        <v>3</v>
      </c>
      <c r="D8" s="7">
        <v>4</v>
      </c>
      <c r="E8" s="8" t="s">
        <v>252</v>
      </c>
      <c r="F8" s="9">
        <v>6</v>
      </c>
      <c r="G8" s="8" t="s">
        <v>253</v>
      </c>
    </row>
    <row r="9" spans="1:7" x14ac:dyDescent="0.25">
      <c r="A9" s="11" t="s">
        <v>0</v>
      </c>
      <c r="B9" s="12" t="s">
        <v>156</v>
      </c>
      <c r="C9" s="13">
        <f>C10+C17+C23+C40+C55+C58+C72+C79+C87+C98+C109</f>
        <v>767965.5</v>
      </c>
      <c r="D9" s="13">
        <f>D10+D17+D23+D40+D55+D58+D72+D79+D87+D98+D109</f>
        <v>767965.5</v>
      </c>
      <c r="E9" s="13">
        <f>D9-C9</f>
        <v>0</v>
      </c>
      <c r="F9" s="13">
        <f>F10+F17+F23+F40+F55+F58+F72+F79+F87+F98+F109</f>
        <v>907543.5</v>
      </c>
      <c r="G9" s="13">
        <f t="shared" ref="G9:G10" si="0">F9-D9</f>
        <v>139578</v>
      </c>
    </row>
    <row r="10" spans="1:7" x14ac:dyDescent="0.25">
      <c r="A10" s="11" t="s">
        <v>1</v>
      </c>
      <c r="B10" s="12" t="s">
        <v>157</v>
      </c>
      <c r="C10" s="13">
        <f>C11</f>
        <v>488951</v>
      </c>
      <c r="D10" s="13">
        <f t="shared" ref="D10:F10" si="1">D11</f>
        <v>488951</v>
      </c>
      <c r="E10" s="13">
        <f t="shared" ref="E10" si="2">D10-C10</f>
        <v>0</v>
      </c>
      <c r="F10" s="13">
        <f t="shared" si="1"/>
        <v>618294</v>
      </c>
      <c r="G10" s="13">
        <f t="shared" si="0"/>
        <v>129343</v>
      </c>
    </row>
    <row r="11" spans="1:7" x14ac:dyDescent="0.25">
      <c r="A11" s="11" t="s">
        <v>88</v>
      </c>
      <c r="B11" s="12" t="s">
        <v>158</v>
      </c>
      <c r="C11" s="13">
        <v>488951</v>
      </c>
      <c r="D11" s="13">
        <f>C11</f>
        <v>488951</v>
      </c>
      <c r="E11" s="13">
        <f>D11-C11</f>
        <v>0</v>
      </c>
      <c r="F11" s="13">
        <v>618294</v>
      </c>
      <c r="G11" s="13">
        <f>F11-D11</f>
        <v>129343</v>
      </c>
    </row>
    <row r="12" spans="1:7" ht="94.5" hidden="1" x14ac:dyDescent="0.25">
      <c r="A12" s="14" t="s">
        <v>2</v>
      </c>
      <c r="B12" s="15" t="s">
        <v>159</v>
      </c>
      <c r="C12" s="13"/>
      <c r="D12" s="13"/>
      <c r="E12" s="16"/>
      <c r="F12" s="13"/>
      <c r="G12" s="13"/>
    </row>
    <row r="13" spans="1:7" hidden="1" x14ac:dyDescent="0.25">
      <c r="A13" s="14" t="s">
        <v>147</v>
      </c>
      <c r="B13" s="12" t="s">
        <v>158</v>
      </c>
      <c r="C13" s="13"/>
      <c r="D13" s="13"/>
      <c r="E13" s="16"/>
      <c r="F13" s="13"/>
      <c r="G13" s="13"/>
    </row>
    <row r="14" spans="1:7" ht="141.75" hidden="1" x14ac:dyDescent="0.25">
      <c r="A14" s="11" t="s">
        <v>3</v>
      </c>
      <c r="B14" s="15" t="s">
        <v>160</v>
      </c>
      <c r="C14" s="13"/>
      <c r="D14" s="13"/>
      <c r="E14" s="16"/>
      <c r="F14" s="13"/>
      <c r="G14" s="13"/>
    </row>
    <row r="15" spans="1:7" ht="63" hidden="1" x14ac:dyDescent="0.25">
      <c r="A15" s="14" t="s">
        <v>4</v>
      </c>
      <c r="B15" s="15" t="s">
        <v>161</v>
      </c>
      <c r="C15" s="13"/>
      <c r="D15" s="13"/>
      <c r="E15" s="16"/>
      <c r="F15" s="13"/>
      <c r="G15" s="13"/>
    </row>
    <row r="16" spans="1:7" ht="110.25" hidden="1" x14ac:dyDescent="0.25">
      <c r="A16" s="11" t="s">
        <v>5</v>
      </c>
      <c r="B16" s="15" t="s">
        <v>162</v>
      </c>
      <c r="C16" s="13"/>
      <c r="D16" s="13"/>
      <c r="E16" s="16"/>
      <c r="F16" s="13"/>
      <c r="G16" s="13"/>
    </row>
    <row r="17" spans="1:7" ht="32.25" customHeight="1" x14ac:dyDescent="0.25">
      <c r="A17" s="17" t="s">
        <v>6</v>
      </c>
      <c r="B17" s="18" t="s">
        <v>163</v>
      </c>
      <c r="C17" s="13">
        <f>C18</f>
        <v>6633.6</v>
      </c>
      <c r="D17" s="13">
        <f t="shared" ref="D17:F17" si="3">D18</f>
        <v>6633.6</v>
      </c>
      <c r="E17" s="13">
        <f t="shared" ref="E17:E80" si="4">D17-C17</f>
        <v>0</v>
      </c>
      <c r="F17" s="13">
        <f t="shared" si="3"/>
        <v>6280.8</v>
      </c>
      <c r="G17" s="13">
        <f t="shared" ref="G17:G80" si="5">F17-D17</f>
        <v>-352.80000000000018</v>
      </c>
    </row>
    <row r="18" spans="1:7" ht="31.5" customHeight="1" x14ac:dyDescent="0.25">
      <c r="A18" s="17" t="s">
        <v>7</v>
      </c>
      <c r="B18" s="18" t="s">
        <v>164</v>
      </c>
      <c r="C18" s="13">
        <v>6633.6</v>
      </c>
      <c r="D18" s="13">
        <f>C18</f>
        <v>6633.6</v>
      </c>
      <c r="E18" s="16">
        <f t="shared" si="4"/>
        <v>0</v>
      </c>
      <c r="F18" s="13">
        <v>6280.8</v>
      </c>
      <c r="G18" s="13">
        <f t="shared" si="5"/>
        <v>-352.80000000000018</v>
      </c>
    </row>
    <row r="19" spans="1:7" ht="47.25" hidden="1" x14ac:dyDescent="0.25">
      <c r="A19" s="19" t="s">
        <v>69</v>
      </c>
      <c r="B19" s="18" t="s">
        <v>165</v>
      </c>
      <c r="C19" s="13"/>
      <c r="D19" s="13"/>
      <c r="E19" s="16">
        <f t="shared" si="4"/>
        <v>0</v>
      </c>
      <c r="F19" s="13"/>
      <c r="G19" s="13">
        <f t="shared" si="5"/>
        <v>0</v>
      </c>
    </row>
    <row r="20" spans="1:7" ht="63" hidden="1" x14ac:dyDescent="0.25">
      <c r="A20" s="19" t="s">
        <v>70</v>
      </c>
      <c r="B20" s="18" t="s">
        <v>166</v>
      </c>
      <c r="C20" s="13"/>
      <c r="D20" s="13"/>
      <c r="E20" s="16">
        <f t="shared" si="4"/>
        <v>0</v>
      </c>
      <c r="F20" s="13"/>
      <c r="G20" s="13">
        <f t="shared" si="5"/>
        <v>0</v>
      </c>
    </row>
    <row r="21" spans="1:7" ht="63" hidden="1" x14ac:dyDescent="0.25">
      <c r="A21" s="19" t="s">
        <v>71</v>
      </c>
      <c r="B21" s="18" t="s">
        <v>167</v>
      </c>
      <c r="C21" s="13"/>
      <c r="D21" s="13"/>
      <c r="E21" s="16">
        <f t="shared" si="4"/>
        <v>0</v>
      </c>
      <c r="F21" s="13"/>
      <c r="G21" s="13">
        <f t="shared" si="5"/>
        <v>0</v>
      </c>
    </row>
    <row r="22" spans="1:7" ht="63" hidden="1" x14ac:dyDescent="0.25">
      <c r="A22" s="19" t="s">
        <v>72</v>
      </c>
      <c r="B22" s="18" t="s">
        <v>168</v>
      </c>
      <c r="C22" s="13"/>
      <c r="D22" s="13"/>
      <c r="E22" s="16">
        <f t="shared" si="4"/>
        <v>0</v>
      </c>
      <c r="F22" s="13"/>
      <c r="G22" s="13">
        <f t="shared" si="5"/>
        <v>0</v>
      </c>
    </row>
    <row r="23" spans="1:7" x14ac:dyDescent="0.25">
      <c r="A23" s="20" t="s">
        <v>8</v>
      </c>
      <c r="B23" s="21" t="s">
        <v>256</v>
      </c>
      <c r="C23" s="22">
        <f>C25+C33+C36+C38</f>
        <v>56609</v>
      </c>
      <c r="D23" s="22">
        <f t="shared" ref="D23:F23" si="6">D25+D33+D36+D38</f>
        <v>56609</v>
      </c>
      <c r="E23" s="22">
        <f t="shared" si="4"/>
        <v>0</v>
      </c>
      <c r="F23" s="22">
        <f t="shared" si="6"/>
        <v>53720.600000000006</v>
      </c>
      <c r="G23" s="22">
        <f t="shared" si="5"/>
        <v>-2888.3999999999942</v>
      </c>
    </row>
    <row r="24" spans="1:7" hidden="1" x14ac:dyDescent="0.25">
      <c r="A24" s="23" t="s">
        <v>148</v>
      </c>
      <c r="B24" s="21" t="s">
        <v>55</v>
      </c>
      <c r="C24" s="22"/>
      <c r="D24" s="22"/>
      <c r="E24" s="22">
        <f t="shared" si="4"/>
        <v>0</v>
      </c>
      <c r="F24" s="13"/>
      <c r="G24" s="13">
        <f t="shared" si="5"/>
        <v>0</v>
      </c>
    </row>
    <row r="25" spans="1:7" ht="31.5" x14ac:dyDescent="0.25">
      <c r="A25" s="17" t="s">
        <v>9</v>
      </c>
      <c r="B25" s="18" t="s">
        <v>257</v>
      </c>
      <c r="C25" s="16">
        <v>43473</v>
      </c>
      <c r="D25" s="16">
        <f>C25</f>
        <v>43473</v>
      </c>
      <c r="E25" s="16">
        <f t="shared" si="4"/>
        <v>0</v>
      </c>
      <c r="F25" s="13">
        <v>41443.800000000003</v>
      </c>
      <c r="G25" s="13">
        <f t="shared" si="5"/>
        <v>-2029.1999999999971</v>
      </c>
    </row>
    <row r="26" spans="1:7" ht="47.25" hidden="1" x14ac:dyDescent="0.25">
      <c r="A26" s="19" t="s">
        <v>73</v>
      </c>
      <c r="B26" s="18" t="s">
        <v>169</v>
      </c>
      <c r="C26" s="16"/>
      <c r="D26" s="16"/>
      <c r="E26" s="16">
        <f t="shared" si="4"/>
        <v>0</v>
      </c>
      <c r="F26" s="13"/>
      <c r="G26" s="13">
        <f t="shared" si="5"/>
        <v>0</v>
      </c>
    </row>
    <row r="27" spans="1:7" ht="47.25" hidden="1" x14ac:dyDescent="0.25">
      <c r="A27" s="19" t="s">
        <v>73</v>
      </c>
      <c r="B27" s="18" t="s">
        <v>170</v>
      </c>
      <c r="C27" s="16"/>
      <c r="D27" s="16"/>
      <c r="E27" s="16">
        <f t="shared" si="4"/>
        <v>0</v>
      </c>
      <c r="F27" s="13"/>
      <c r="G27" s="13">
        <f t="shared" si="5"/>
        <v>0</v>
      </c>
    </row>
    <row r="28" spans="1:7" ht="63" hidden="1" x14ac:dyDescent="0.25">
      <c r="A28" s="19" t="s">
        <v>74</v>
      </c>
      <c r="B28" s="18" t="s">
        <v>171</v>
      </c>
      <c r="C28" s="16"/>
      <c r="D28" s="16"/>
      <c r="E28" s="16">
        <f t="shared" si="4"/>
        <v>0</v>
      </c>
      <c r="F28" s="13"/>
      <c r="G28" s="13">
        <f t="shared" si="5"/>
        <v>0</v>
      </c>
    </row>
    <row r="29" spans="1:7" ht="47.25" hidden="1" x14ac:dyDescent="0.25">
      <c r="A29" s="19" t="s">
        <v>75</v>
      </c>
      <c r="B29" s="18" t="s">
        <v>172</v>
      </c>
      <c r="C29" s="16"/>
      <c r="D29" s="16"/>
      <c r="E29" s="16">
        <f t="shared" si="4"/>
        <v>0</v>
      </c>
      <c r="F29" s="13"/>
      <c r="G29" s="13">
        <f t="shared" si="5"/>
        <v>0</v>
      </c>
    </row>
    <row r="30" spans="1:7" ht="47.25" hidden="1" x14ac:dyDescent="0.25">
      <c r="A30" s="19" t="s">
        <v>75</v>
      </c>
      <c r="B30" s="18" t="s">
        <v>173</v>
      </c>
      <c r="C30" s="16"/>
      <c r="D30" s="16"/>
      <c r="E30" s="16">
        <f t="shared" si="4"/>
        <v>0</v>
      </c>
      <c r="F30" s="13"/>
      <c r="G30" s="13">
        <f t="shared" si="5"/>
        <v>0</v>
      </c>
    </row>
    <row r="31" spans="1:7" ht="78.75" hidden="1" x14ac:dyDescent="0.25">
      <c r="A31" s="19" t="s">
        <v>76</v>
      </c>
      <c r="B31" s="18" t="s">
        <v>174</v>
      </c>
      <c r="C31" s="16"/>
      <c r="D31" s="16"/>
      <c r="E31" s="16">
        <f t="shared" si="4"/>
        <v>0</v>
      </c>
      <c r="F31" s="13"/>
      <c r="G31" s="13">
        <f t="shared" si="5"/>
        <v>0</v>
      </c>
    </row>
    <row r="32" spans="1:7" ht="31.5" hidden="1" x14ac:dyDescent="0.25">
      <c r="A32" s="19" t="s">
        <v>77</v>
      </c>
      <c r="B32" s="18" t="s">
        <v>175</v>
      </c>
      <c r="C32" s="16"/>
      <c r="D32" s="16"/>
      <c r="E32" s="16">
        <f t="shared" si="4"/>
        <v>0</v>
      </c>
      <c r="F32" s="13"/>
      <c r="G32" s="13">
        <f t="shared" si="5"/>
        <v>0</v>
      </c>
    </row>
    <row r="33" spans="1:7" ht="31.5" x14ac:dyDescent="0.25">
      <c r="A33" s="11" t="s">
        <v>10</v>
      </c>
      <c r="B33" s="12" t="s">
        <v>176</v>
      </c>
      <c r="C33" s="13">
        <v>12110</v>
      </c>
      <c r="D33" s="13">
        <f>C33</f>
        <v>12110</v>
      </c>
      <c r="E33" s="13">
        <f t="shared" si="4"/>
        <v>0</v>
      </c>
      <c r="F33" s="13">
        <v>11119.8</v>
      </c>
      <c r="G33" s="13">
        <f t="shared" si="5"/>
        <v>-990.20000000000073</v>
      </c>
    </row>
    <row r="34" spans="1:7" ht="31.5" hidden="1" x14ac:dyDescent="0.25">
      <c r="A34" s="11" t="s">
        <v>10</v>
      </c>
      <c r="B34" s="12" t="s">
        <v>177</v>
      </c>
      <c r="C34" s="13"/>
      <c r="D34" s="13"/>
      <c r="E34" s="16">
        <f t="shared" si="4"/>
        <v>0</v>
      </c>
      <c r="F34" s="13"/>
      <c r="G34" s="13">
        <f t="shared" si="5"/>
        <v>0</v>
      </c>
    </row>
    <row r="35" spans="1:7" ht="47.25" hidden="1" x14ac:dyDescent="0.25">
      <c r="A35" s="19" t="s">
        <v>78</v>
      </c>
      <c r="B35" s="12" t="s">
        <v>178</v>
      </c>
      <c r="C35" s="13"/>
      <c r="D35" s="13"/>
      <c r="E35" s="16">
        <f t="shared" si="4"/>
        <v>0</v>
      </c>
      <c r="F35" s="13"/>
      <c r="G35" s="13">
        <f t="shared" si="5"/>
        <v>0</v>
      </c>
    </row>
    <row r="36" spans="1:7" x14ac:dyDescent="0.25">
      <c r="A36" s="11" t="s">
        <v>11</v>
      </c>
      <c r="B36" s="12" t="s">
        <v>179</v>
      </c>
      <c r="C36" s="13">
        <v>596</v>
      </c>
      <c r="D36" s="13">
        <f>C36</f>
        <v>596</v>
      </c>
      <c r="E36" s="13">
        <f t="shared" si="4"/>
        <v>0</v>
      </c>
      <c r="F36" s="13">
        <v>792</v>
      </c>
      <c r="G36" s="13">
        <f t="shared" si="5"/>
        <v>196</v>
      </c>
    </row>
    <row r="37" spans="1:7" hidden="1" x14ac:dyDescent="0.25">
      <c r="A37" s="11" t="s">
        <v>11</v>
      </c>
      <c r="B37" s="12" t="s">
        <v>180</v>
      </c>
      <c r="C37" s="13"/>
      <c r="D37" s="13"/>
      <c r="E37" s="16">
        <f t="shared" si="4"/>
        <v>0</v>
      </c>
      <c r="F37" s="13">
        <f t="shared" ref="F37" si="7">D37</f>
        <v>0</v>
      </c>
      <c r="G37" s="13">
        <f t="shared" si="5"/>
        <v>0</v>
      </c>
    </row>
    <row r="38" spans="1:7" ht="31.5" x14ac:dyDescent="0.25">
      <c r="A38" s="11" t="s">
        <v>12</v>
      </c>
      <c r="B38" s="12" t="s">
        <v>181</v>
      </c>
      <c r="C38" s="13">
        <v>430</v>
      </c>
      <c r="D38" s="13">
        <f>C38</f>
        <v>430</v>
      </c>
      <c r="E38" s="13">
        <f t="shared" si="4"/>
        <v>0</v>
      </c>
      <c r="F38" s="13">
        <v>365</v>
      </c>
      <c r="G38" s="13">
        <f t="shared" si="5"/>
        <v>-65</v>
      </c>
    </row>
    <row r="39" spans="1:7" ht="47.25" hidden="1" x14ac:dyDescent="0.25">
      <c r="A39" s="11" t="s">
        <v>89</v>
      </c>
      <c r="B39" s="12" t="s">
        <v>182</v>
      </c>
      <c r="C39" s="13"/>
      <c r="D39" s="13"/>
      <c r="E39" s="16">
        <f t="shared" si="4"/>
        <v>0</v>
      </c>
      <c r="F39" s="13"/>
      <c r="G39" s="13">
        <f t="shared" si="5"/>
        <v>0</v>
      </c>
    </row>
    <row r="40" spans="1:7" x14ac:dyDescent="0.25">
      <c r="A40" s="24" t="s">
        <v>13</v>
      </c>
      <c r="B40" s="21" t="s">
        <v>183</v>
      </c>
      <c r="C40" s="22">
        <f>C42+C44+C47+C48+C50+C52</f>
        <v>132621</v>
      </c>
      <c r="D40" s="22">
        <f t="shared" ref="D40:F40" si="8">D42+D44+D47+D48+D50+D52</f>
        <v>132621</v>
      </c>
      <c r="E40" s="22">
        <f t="shared" si="4"/>
        <v>0</v>
      </c>
      <c r="F40" s="22">
        <f t="shared" si="8"/>
        <v>137045</v>
      </c>
      <c r="G40" s="22">
        <f t="shared" si="5"/>
        <v>4424</v>
      </c>
    </row>
    <row r="41" spans="1:7" hidden="1" x14ac:dyDescent="0.25">
      <c r="A41" s="24" t="s">
        <v>149</v>
      </c>
      <c r="B41" s="21" t="s">
        <v>56</v>
      </c>
      <c r="C41" s="22"/>
      <c r="D41" s="22"/>
      <c r="E41" s="22">
        <f t="shared" si="4"/>
        <v>0</v>
      </c>
      <c r="F41" s="13"/>
      <c r="G41" s="13">
        <f t="shared" si="5"/>
        <v>0</v>
      </c>
    </row>
    <row r="42" spans="1:7" x14ac:dyDescent="0.25">
      <c r="A42" s="19" t="s">
        <v>14</v>
      </c>
      <c r="B42" s="25" t="s">
        <v>258</v>
      </c>
      <c r="C42" s="13">
        <v>1498</v>
      </c>
      <c r="D42" s="13">
        <f>C42</f>
        <v>1498</v>
      </c>
      <c r="E42" s="13">
        <f t="shared" si="4"/>
        <v>0</v>
      </c>
      <c r="F42" s="13">
        <v>1905</v>
      </c>
      <c r="G42" s="13">
        <f t="shared" si="5"/>
        <v>407</v>
      </c>
    </row>
    <row r="43" spans="1:7" ht="63" hidden="1" x14ac:dyDescent="0.25">
      <c r="A43" s="19" t="s">
        <v>79</v>
      </c>
      <c r="B43" s="25" t="s">
        <v>184</v>
      </c>
      <c r="C43" s="13"/>
      <c r="D43" s="13"/>
      <c r="E43" s="16">
        <f t="shared" si="4"/>
        <v>0</v>
      </c>
      <c r="F43" s="13">
        <f t="shared" ref="F43:F51" si="9">D43</f>
        <v>0</v>
      </c>
      <c r="G43" s="13">
        <f t="shared" si="5"/>
        <v>0</v>
      </c>
    </row>
    <row r="44" spans="1:7" x14ac:dyDescent="0.25">
      <c r="A44" s="19" t="s">
        <v>15</v>
      </c>
      <c r="B44" s="25" t="s">
        <v>185</v>
      </c>
      <c r="C44" s="13">
        <v>99227</v>
      </c>
      <c r="D44" s="13">
        <f>C44</f>
        <v>99227</v>
      </c>
      <c r="E44" s="13">
        <f t="shared" si="4"/>
        <v>0</v>
      </c>
      <c r="F44" s="13">
        <v>102000</v>
      </c>
      <c r="G44" s="13">
        <f t="shared" si="5"/>
        <v>2773</v>
      </c>
    </row>
    <row r="45" spans="1:7" ht="31.5" hidden="1" x14ac:dyDescent="0.25">
      <c r="A45" s="19" t="s">
        <v>80</v>
      </c>
      <c r="B45" s="25" t="s">
        <v>186</v>
      </c>
      <c r="C45" s="13"/>
      <c r="D45" s="13"/>
      <c r="E45" s="16">
        <f t="shared" si="4"/>
        <v>0</v>
      </c>
      <c r="F45" s="13">
        <f t="shared" si="9"/>
        <v>0</v>
      </c>
      <c r="G45" s="13">
        <f t="shared" si="5"/>
        <v>0</v>
      </c>
    </row>
    <row r="46" spans="1:7" hidden="1" x14ac:dyDescent="0.25">
      <c r="A46" s="11" t="s">
        <v>90</v>
      </c>
      <c r="B46" s="18" t="s">
        <v>187</v>
      </c>
      <c r="C46" s="13"/>
      <c r="D46" s="13"/>
      <c r="E46" s="13">
        <f t="shared" si="4"/>
        <v>0</v>
      </c>
      <c r="F46" s="13">
        <f t="shared" si="9"/>
        <v>0</v>
      </c>
      <c r="G46" s="13">
        <f t="shared" si="5"/>
        <v>0</v>
      </c>
    </row>
    <row r="47" spans="1:7" x14ac:dyDescent="0.25">
      <c r="A47" s="11" t="s">
        <v>16</v>
      </c>
      <c r="B47" s="18" t="s">
        <v>188</v>
      </c>
      <c r="C47" s="16">
        <v>5756</v>
      </c>
      <c r="D47" s="16">
        <f>C47</f>
        <v>5756</v>
      </c>
      <c r="E47" s="16">
        <f t="shared" si="4"/>
        <v>0</v>
      </c>
      <c r="F47" s="13">
        <v>7703</v>
      </c>
      <c r="G47" s="13">
        <f t="shared" si="5"/>
        <v>1947</v>
      </c>
    </row>
    <row r="48" spans="1:7" x14ac:dyDescent="0.25">
      <c r="A48" s="11" t="s">
        <v>17</v>
      </c>
      <c r="B48" s="18" t="s">
        <v>189</v>
      </c>
      <c r="C48" s="16">
        <v>16545</v>
      </c>
      <c r="D48" s="16">
        <f>C48</f>
        <v>16545</v>
      </c>
      <c r="E48" s="16">
        <f t="shared" si="4"/>
        <v>0</v>
      </c>
      <c r="F48" s="13">
        <f t="shared" si="9"/>
        <v>16545</v>
      </c>
      <c r="G48" s="13">
        <f t="shared" si="5"/>
        <v>0</v>
      </c>
    </row>
    <row r="49" spans="1:7" hidden="1" x14ac:dyDescent="0.25">
      <c r="A49" s="19" t="s">
        <v>91</v>
      </c>
      <c r="B49" s="25" t="s">
        <v>190</v>
      </c>
      <c r="C49" s="16"/>
      <c r="D49" s="16"/>
      <c r="E49" s="16">
        <f t="shared" si="4"/>
        <v>0</v>
      </c>
      <c r="F49" s="13">
        <f t="shared" si="9"/>
        <v>0</v>
      </c>
      <c r="G49" s="13">
        <f t="shared" si="5"/>
        <v>0</v>
      </c>
    </row>
    <row r="50" spans="1:7" x14ac:dyDescent="0.25">
      <c r="A50" s="19" t="s">
        <v>18</v>
      </c>
      <c r="B50" s="25" t="s">
        <v>191</v>
      </c>
      <c r="C50" s="13">
        <v>8560</v>
      </c>
      <c r="D50" s="13">
        <f>C50</f>
        <v>8560</v>
      </c>
      <c r="E50" s="13">
        <f t="shared" si="4"/>
        <v>0</v>
      </c>
      <c r="F50" s="13">
        <v>8200</v>
      </c>
      <c r="G50" s="13">
        <f t="shared" si="5"/>
        <v>-360</v>
      </c>
    </row>
    <row r="51" spans="1:7" ht="47.25" hidden="1" x14ac:dyDescent="0.25">
      <c r="A51" s="19" t="s">
        <v>81</v>
      </c>
      <c r="B51" s="25" t="s">
        <v>191</v>
      </c>
      <c r="C51" s="13"/>
      <c r="D51" s="13"/>
      <c r="E51" s="16">
        <f t="shared" si="4"/>
        <v>0</v>
      </c>
      <c r="F51" s="13">
        <f t="shared" si="9"/>
        <v>0</v>
      </c>
      <c r="G51" s="13">
        <f t="shared" si="5"/>
        <v>0</v>
      </c>
    </row>
    <row r="52" spans="1:7" x14ac:dyDescent="0.25">
      <c r="A52" s="19" t="s">
        <v>19</v>
      </c>
      <c r="B52" s="25" t="s">
        <v>278</v>
      </c>
      <c r="C52" s="13">
        <v>1035</v>
      </c>
      <c r="D52" s="13">
        <f>C52</f>
        <v>1035</v>
      </c>
      <c r="E52" s="13">
        <f t="shared" si="4"/>
        <v>0</v>
      </c>
      <c r="F52" s="13">
        <v>692</v>
      </c>
      <c r="G52" s="13">
        <f t="shared" si="5"/>
        <v>-343</v>
      </c>
    </row>
    <row r="53" spans="1:7" ht="47.25" hidden="1" x14ac:dyDescent="0.25">
      <c r="A53" s="19" t="s">
        <v>82</v>
      </c>
      <c r="B53" s="25" t="s">
        <v>192</v>
      </c>
      <c r="C53" s="13"/>
      <c r="D53" s="13"/>
      <c r="E53" s="16">
        <f t="shared" si="4"/>
        <v>0</v>
      </c>
      <c r="F53" s="13"/>
      <c r="G53" s="13">
        <f t="shared" si="5"/>
        <v>0</v>
      </c>
    </row>
    <row r="54" spans="1:7" s="27" customFormat="1" hidden="1" x14ac:dyDescent="0.25">
      <c r="A54" s="19" t="s">
        <v>247</v>
      </c>
      <c r="B54" s="26" t="s">
        <v>246</v>
      </c>
      <c r="C54" s="13"/>
      <c r="D54" s="13"/>
      <c r="E54" s="13">
        <f t="shared" si="4"/>
        <v>0</v>
      </c>
      <c r="F54" s="13"/>
      <c r="G54" s="13">
        <f t="shared" si="5"/>
        <v>0</v>
      </c>
    </row>
    <row r="55" spans="1:7" x14ac:dyDescent="0.25">
      <c r="A55" s="28" t="s">
        <v>20</v>
      </c>
      <c r="B55" s="29" t="s">
        <v>193</v>
      </c>
      <c r="C55" s="30">
        <f>C56+C57</f>
        <v>2527.8000000000002</v>
      </c>
      <c r="D55" s="30">
        <f>D56+D57</f>
        <v>2527.8000000000002</v>
      </c>
      <c r="E55" s="30">
        <f t="shared" si="4"/>
        <v>0</v>
      </c>
      <c r="F55" s="13">
        <f>F56+F57</f>
        <v>2307.6</v>
      </c>
      <c r="G55" s="13">
        <f t="shared" si="5"/>
        <v>-220.20000000000027</v>
      </c>
    </row>
    <row r="56" spans="1:7" ht="32.25" customHeight="1" x14ac:dyDescent="0.25">
      <c r="A56" s="19" t="s">
        <v>92</v>
      </c>
      <c r="B56" s="29" t="s">
        <v>194</v>
      </c>
      <c r="C56" s="30">
        <v>1815</v>
      </c>
      <c r="D56" s="30">
        <f>C56</f>
        <v>1815</v>
      </c>
      <c r="E56" s="30">
        <f t="shared" si="4"/>
        <v>0</v>
      </c>
      <c r="F56" s="13">
        <v>1594</v>
      </c>
      <c r="G56" s="13">
        <f t="shared" si="5"/>
        <v>-221</v>
      </c>
    </row>
    <row r="57" spans="1:7" ht="34.5" customHeight="1" x14ac:dyDescent="0.25">
      <c r="A57" s="19" t="s">
        <v>260</v>
      </c>
      <c r="B57" s="29" t="s">
        <v>261</v>
      </c>
      <c r="C57" s="30">
        <v>712.8</v>
      </c>
      <c r="D57" s="30">
        <f>C57</f>
        <v>712.8</v>
      </c>
      <c r="E57" s="16">
        <f t="shared" si="4"/>
        <v>0</v>
      </c>
      <c r="F57" s="13">
        <v>713.6</v>
      </c>
      <c r="G57" s="13">
        <f t="shared" si="5"/>
        <v>0.80000000000006821</v>
      </c>
    </row>
    <row r="58" spans="1:7" ht="47.25" x14ac:dyDescent="0.25">
      <c r="A58" s="28" t="s">
        <v>21</v>
      </c>
      <c r="B58" s="29" t="s">
        <v>195</v>
      </c>
      <c r="C58" s="30">
        <f>C61+C62+C69</f>
        <v>76049.899999999994</v>
      </c>
      <c r="D58" s="30">
        <f t="shared" ref="D58" si="10">D60+D62+D69</f>
        <v>76049.899999999994</v>
      </c>
      <c r="E58" s="30">
        <f t="shared" si="4"/>
        <v>0</v>
      </c>
      <c r="F58" s="30">
        <f>F61+F62+F69</f>
        <v>80996.599999999991</v>
      </c>
      <c r="G58" s="30">
        <f t="shared" si="5"/>
        <v>4946.6999999999971</v>
      </c>
    </row>
    <row r="59" spans="1:7" ht="47.25" hidden="1" x14ac:dyDescent="0.25">
      <c r="A59" s="28" t="s">
        <v>150</v>
      </c>
      <c r="B59" s="29" t="s">
        <v>196</v>
      </c>
      <c r="C59" s="30"/>
      <c r="D59" s="30"/>
      <c r="E59" s="30">
        <f t="shared" si="4"/>
        <v>0</v>
      </c>
      <c r="F59" s="13"/>
      <c r="G59" s="13">
        <f t="shared" si="5"/>
        <v>0</v>
      </c>
    </row>
    <row r="60" spans="1:7" ht="94.5" hidden="1" x14ac:dyDescent="0.25">
      <c r="A60" s="28" t="s">
        <v>93</v>
      </c>
      <c r="B60" s="31">
        <v>11101000</v>
      </c>
      <c r="C60" s="30"/>
      <c r="D60" s="30"/>
      <c r="E60" s="30">
        <f t="shared" si="4"/>
        <v>0</v>
      </c>
      <c r="F60" s="13"/>
      <c r="G60" s="13">
        <f t="shared" si="5"/>
        <v>0</v>
      </c>
    </row>
    <row r="61" spans="1:7" ht="64.5" hidden="1" customHeight="1" x14ac:dyDescent="0.25">
      <c r="A61" s="28" t="s">
        <v>22</v>
      </c>
      <c r="B61" s="31" t="s">
        <v>259</v>
      </c>
      <c r="C61" s="32">
        <v>0</v>
      </c>
      <c r="D61" s="32">
        <v>0</v>
      </c>
      <c r="E61" s="16">
        <f t="shared" si="4"/>
        <v>0</v>
      </c>
      <c r="F61" s="13">
        <f>D61</f>
        <v>0</v>
      </c>
      <c r="G61" s="13">
        <f t="shared" si="5"/>
        <v>0</v>
      </c>
    </row>
    <row r="62" spans="1:7" ht="93.75" customHeight="1" x14ac:dyDescent="0.25">
      <c r="A62" s="11" t="s">
        <v>94</v>
      </c>
      <c r="B62" s="33" t="s">
        <v>262</v>
      </c>
      <c r="C62" s="32">
        <v>73840.5</v>
      </c>
      <c r="D62" s="32">
        <f>C62</f>
        <v>73840.5</v>
      </c>
      <c r="E62" s="32">
        <f t="shared" si="4"/>
        <v>0</v>
      </c>
      <c r="F62" s="13">
        <v>78223.399999999994</v>
      </c>
      <c r="G62" s="13">
        <f t="shared" si="5"/>
        <v>4382.8999999999942</v>
      </c>
    </row>
    <row r="63" spans="1:7" ht="78.75" hidden="1" x14ac:dyDescent="0.25">
      <c r="A63" s="11" t="s">
        <v>96</v>
      </c>
      <c r="B63" s="33" t="s">
        <v>95</v>
      </c>
      <c r="C63" s="32"/>
      <c r="D63" s="32"/>
      <c r="E63" s="32">
        <f t="shared" si="4"/>
        <v>0</v>
      </c>
      <c r="F63" s="13">
        <f t="shared" ref="F63:F68" si="11">D63</f>
        <v>0</v>
      </c>
      <c r="G63" s="13">
        <f t="shared" si="5"/>
        <v>0</v>
      </c>
    </row>
    <row r="64" spans="1:7" ht="94.5" hidden="1" x14ac:dyDescent="0.25">
      <c r="A64" s="11" t="s">
        <v>23</v>
      </c>
      <c r="B64" s="33" t="s">
        <v>57</v>
      </c>
      <c r="C64" s="30"/>
      <c r="D64" s="30"/>
      <c r="E64" s="16">
        <f t="shared" si="4"/>
        <v>0</v>
      </c>
      <c r="F64" s="13">
        <f t="shared" si="11"/>
        <v>0</v>
      </c>
      <c r="G64" s="13">
        <f t="shared" si="5"/>
        <v>0</v>
      </c>
    </row>
    <row r="65" spans="1:7" ht="110.25" hidden="1" x14ac:dyDescent="0.25">
      <c r="A65" s="11" t="s">
        <v>97</v>
      </c>
      <c r="B65" s="33" t="s">
        <v>98</v>
      </c>
      <c r="C65" s="30"/>
      <c r="D65" s="30"/>
      <c r="E65" s="30">
        <f t="shared" si="4"/>
        <v>0</v>
      </c>
      <c r="F65" s="13">
        <f t="shared" si="11"/>
        <v>0</v>
      </c>
      <c r="G65" s="13">
        <f t="shared" si="5"/>
        <v>0</v>
      </c>
    </row>
    <row r="66" spans="1:7" ht="94.5" hidden="1" x14ac:dyDescent="0.25">
      <c r="A66" s="11" t="s">
        <v>24</v>
      </c>
      <c r="B66" s="33" t="s">
        <v>58</v>
      </c>
      <c r="C66" s="30"/>
      <c r="D66" s="30"/>
      <c r="E66" s="16">
        <f t="shared" si="4"/>
        <v>0</v>
      </c>
      <c r="F66" s="13">
        <f t="shared" si="11"/>
        <v>0</v>
      </c>
      <c r="G66" s="13">
        <f t="shared" si="5"/>
        <v>0</v>
      </c>
    </row>
    <row r="67" spans="1:7" ht="47.25" hidden="1" x14ac:dyDescent="0.25">
      <c r="A67" s="11" t="s">
        <v>99</v>
      </c>
      <c r="B67" s="33" t="s">
        <v>100</v>
      </c>
      <c r="C67" s="30"/>
      <c r="D67" s="30"/>
      <c r="E67" s="30">
        <f t="shared" si="4"/>
        <v>0</v>
      </c>
      <c r="F67" s="13">
        <f t="shared" si="11"/>
        <v>0</v>
      </c>
      <c r="G67" s="13">
        <f t="shared" si="5"/>
        <v>0</v>
      </c>
    </row>
    <row r="68" spans="1:7" ht="47.25" hidden="1" x14ac:dyDescent="0.25">
      <c r="A68" s="11" t="s">
        <v>25</v>
      </c>
      <c r="B68" s="33" t="s">
        <v>59</v>
      </c>
      <c r="C68" s="16"/>
      <c r="D68" s="16"/>
      <c r="E68" s="16">
        <f t="shared" si="4"/>
        <v>0</v>
      </c>
      <c r="F68" s="13">
        <f t="shared" si="11"/>
        <v>0</v>
      </c>
      <c r="G68" s="13">
        <f t="shared" si="5"/>
        <v>0</v>
      </c>
    </row>
    <row r="69" spans="1:7" ht="95.25" customHeight="1" x14ac:dyDescent="0.25">
      <c r="A69" s="11" t="s">
        <v>101</v>
      </c>
      <c r="B69" s="33" t="s">
        <v>263</v>
      </c>
      <c r="C69" s="16">
        <v>2209.4</v>
      </c>
      <c r="D69" s="16">
        <f>C69</f>
        <v>2209.4</v>
      </c>
      <c r="E69" s="16">
        <f t="shared" si="4"/>
        <v>0</v>
      </c>
      <c r="F69" s="13">
        <v>2773.2</v>
      </c>
      <c r="G69" s="13">
        <f t="shared" si="5"/>
        <v>563.79999999999973</v>
      </c>
    </row>
    <row r="70" spans="1:7" ht="94.5" hidden="1" x14ac:dyDescent="0.25">
      <c r="A70" s="11" t="s">
        <v>102</v>
      </c>
      <c r="B70" s="33" t="s">
        <v>103</v>
      </c>
      <c r="C70" s="16"/>
      <c r="D70" s="16"/>
      <c r="E70" s="16">
        <f t="shared" si="4"/>
        <v>0</v>
      </c>
      <c r="F70" s="13"/>
      <c r="G70" s="13">
        <f t="shared" si="5"/>
        <v>0</v>
      </c>
    </row>
    <row r="71" spans="1:7" ht="94.5" hidden="1" x14ac:dyDescent="0.25">
      <c r="A71" s="11" t="s">
        <v>26</v>
      </c>
      <c r="B71" s="33" t="s">
        <v>60</v>
      </c>
      <c r="C71" s="30"/>
      <c r="D71" s="30"/>
      <c r="E71" s="16">
        <f t="shared" si="4"/>
        <v>0</v>
      </c>
      <c r="F71" s="13"/>
      <c r="G71" s="13">
        <f t="shared" si="5"/>
        <v>0</v>
      </c>
    </row>
    <row r="72" spans="1:7" ht="31.5" x14ac:dyDescent="0.25">
      <c r="A72" s="24" t="s">
        <v>27</v>
      </c>
      <c r="B72" s="34" t="s">
        <v>244</v>
      </c>
      <c r="C72" s="30">
        <f>C73</f>
        <v>1111.5999999999999</v>
      </c>
      <c r="D72" s="30">
        <f t="shared" ref="D72:F72" si="12">D73</f>
        <v>1111.5999999999999</v>
      </c>
      <c r="E72" s="30">
        <f t="shared" si="4"/>
        <v>0</v>
      </c>
      <c r="F72" s="30">
        <f t="shared" si="12"/>
        <v>3111.5</v>
      </c>
      <c r="G72" s="30">
        <f t="shared" si="5"/>
        <v>1999.9</v>
      </c>
    </row>
    <row r="73" spans="1:7" ht="16.5" customHeight="1" x14ac:dyDescent="0.25">
      <c r="A73" s="24" t="s">
        <v>264</v>
      </c>
      <c r="B73" s="33" t="s">
        <v>197</v>
      </c>
      <c r="C73" s="30">
        <v>1111.5999999999999</v>
      </c>
      <c r="D73" s="30">
        <f>C73</f>
        <v>1111.5999999999999</v>
      </c>
      <c r="E73" s="30">
        <f t="shared" si="4"/>
        <v>0</v>
      </c>
      <c r="F73" s="13">
        <v>3111.5</v>
      </c>
      <c r="G73" s="13">
        <f t="shared" si="5"/>
        <v>1999.9</v>
      </c>
    </row>
    <row r="74" spans="1:7" ht="31.5" hidden="1" x14ac:dyDescent="0.25">
      <c r="A74" s="19" t="s">
        <v>83</v>
      </c>
      <c r="B74" s="33" t="s">
        <v>104</v>
      </c>
      <c r="C74" s="30"/>
      <c r="D74" s="30"/>
      <c r="E74" s="16">
        <f t="shared" si="4"/>
        <v>0</v>
      </c>
      <c r="F74" s="13"/>
      <c r="G74" s="13">
        <f t="shared" si="5"/>
        <v>0</v>
      </c>
    </row>
    <row r="75" spans="1:7" ht="31.5" hidden="1" x14ac:dyDescent="0.25">
      <c r="A75" s="19" t="s">
        <v>84</v>
      </c>
      <c r="B75" s="33" t="s">
        <v>105</v>
      </c>
      <c r="C75" s="30"/>
      <c r="D75" s="30"/>
      <c r="E75" s="16">
        <f t="shared" si="4"/>
        <v>0</v>
      </c>
      <c r="F75" s="13"/>
      <c r="G75" s="13">
        <f t="shared" si="5"/>
        <v>0</v>
      </c>
    </row>
    <row r="76" spans="1:7" ht="31.5" hidden="1" x14ac:dyDescent="0.25">
      <c r="A76" s="19" t="s">
        <v>85</v>
      </c>
      <c r="B76" s="33" t="s">
        <v>106</v>
      </c>
      <c r="C76" s="30"/>
      <c r="D76" s="30"/>
      <c r="E76" s="16">
        <f t="shared" si="4"/>
        <v>0</v>
      </c>
      <c r="F76" s="13"/>
      <c r="G76" s="13">
        <f t="shared" si="5"/>
        <v>0</v>
      </c>
    </row>
    <row r="77" spans="1:7" ht="31.5" hidden="1" x14ac:dyDescent="0.25">
      <c r="A77" s="19" t="s">
        <v>86</v>
      </c>
      <c r="B77" s="33" t="s">
        <v>107</v>
      </c>
      <c r="C77" s="30"/>
      <c r="D77" s="30"/>
      <c r="E77" s="16">
        <f t="shared" si="4"/>
        <v>0</v>
      </c>
      <c r="F77" s="13"/>
      <c r="G77" s="13">
        <f t="shared" si="5"/>
        <v>0</v>
      </c>
    </row>
    <row r="78" spans="1:7" ht="63" hidden="1" x14ac:dyDescent="0.25">
      <c r="A78" s="19" t="s">
        <v>87</v>
      </c>
      <c r="B78" s="33" t="s">
        <v>108</v>
      </c>
      <c r="C78" s="30"/>
      <c r="D78" s="30"/>
      <c r="E78" s="16">
        <f t="shared" si="4"/>
        <v>0</v>
      </c>
      <c r="F78" s="13"/>
      <c r="G78" s="13">
        <f t="shared" si="5"/>
        <v>0</v>
      </c>
    </row>
    <row r="79" spans="1:7" ht="36.75" customHeight="1" x14ac:dyDescent="0.25">
      <c r="A79" s="35" t="s">
        <v>109</v>
      </c>
      <c r="B79" s="36" t="s">
        <v>198</v>
      </c>
      <c r="C79" s="30">
        <f>C81+C84</f>
        <v>527.5</v>
      </c>
      <c r="D79" s="30">
        <f t="shared" ref="D79:F79" si="13">D81+D84</f>
        <v>527.5</v>
      </c>
      <c r="E79" s="30">
        <f t="shared" si="4"/>
        <v>0</v>
      </c>
      <c r="F79" s="30">
        <f t="shared" si="13"/>
        <v>344</v>
      </c>
      <c r="G79" s="30">
        <f t="shared" si="5"/>
        <v>-183.5</v>
      </c>
    </row>
    <row r="80" spans="1:7" ht="31.5" hidden="1" x14ac:dyDescent="0.25">
      <c r="A80" s="35" t="s">
        <v>151</v>
      </c>
      <c r="B80" s="36" t="s">
        <v>199</v>
      </c>
      <c r="C80" s="30"/>
      <c r="D80" s="30"/>
      <c r="E80" s="30">
        <f t="shared" si="4"/>
        <v>0</v>
      </c>
      <c r="F80" s="13"/>
      <c r="G80" s="13">
        <f t="shared" si="5"/>
        <v>0</v>
      </c>
    </row>
    <row r="81" spans="1:7" x14ac:dyDescent="0.25">
      <c r="A81" s="35" t="s">
        <v>110</v>
      </c>
      <c r="B81" s="36" t="s">
        <v>265</v>
      </c>
      <c r="C81" s="30">
        <v>1.3</v>
      </c>
      <c r="D81" s="30">
        <f>C81</f>
        <v>1.3</v>
      </c>
      <c r="E81" s="30">
        <f t="shared" ref="E81:E127" si="14">D81-C81</f>
        <v>0</v>
      </c>
      <c r="F81" s="13">
        <v>5.4</v>
      </c>
      <c r="G81" s="13">
        <f t="shared" ref="G81:G127" si="15">F81-D81</f>
        <v>4.1000000000000005</v>
      </c>
    </row>
    <row r="82" spans="1:7" hidden="1" x14ac:dyDescent="0.25">
      <c r="A82" s="35" t="s">
        <v>111</v>
      </c>
      <c r="B82" s="36" t="s">
        <v>112</v>
      </c>
      <c r="C82" s="30"/>
      <c r="D82" s="30"/>
      <c r="E82" s="30">
        <f t="shared" si="14"/>
        <v>0</v>
      </c>
      <c r="F82" s="13">
        <f t="shared" ref="F82:F86" si="16">D82</f>
        <v>0</v>
      </c>
      <c r="G82" s="13">
        <f t="shared" si="15"/>
        <v>0</v>
      </c>
    </row>
    <row r="83" spans="1:7" ht="31.5" hidden="1" x14ac:dyDescent="0.25">
      <c r="A83" s="35" t="s">
        <v>28</v>
      </c>
      <c r="B83" s="36" t="s">
        <v>61</v>
      </c>
      <c r="C83" s="30"/>
      <c r="D83" s="30"/>
      <c r="E83" s="16">
        <f t="shared" si="14"/>
        <v>0</v>
      </c>
      <c r="F83" s="13">
        <f t="shared" si="16"/>
        <v>0</v>
      </c>
      <c r="G83" s="13">
        <f t="shared" si="15"/>
        <v>0</v>
      </c>
    </row>
    <row r="84" spans="1:7" x14ac:dyDescent="0.25">
      <c r="A84" s="35" t="s">
        <v>113</v>
      </c>
      <c r="B84" s="36" t="s">
        <v>266</v>
      </c>
      <c r="C84" s="30">
        <v>526.20000000000005</v>
      </c>
      <c r="D84" s="30">
        <f>C84</f>
        <v>526.20000000000005</v>
      </c>
      <c r="E84" s="30">
        <f t="shared" si="14"/>
        <v>0</v>
      </c>
      <c r="F84" s="13">
        <v>338.6</v>
      </c>
      <c r="G84" s="13">
        <f t="shared" si="15"/>
        <v>-187.60000000000002</v>
      </c>
    </row>
    <row r="85" spans="1:7" hidden="1" x14ac:dyDescent="0.25">
      <c r="A85" s="35" t="s">
        <v>114</v>
      </c>
      <c r="B85" s="36" t="s">
        <v>115</v>
      </c>
      <c r="C85" s="30"/>
      <c r="D85" s="30"/>
      <c r="E85" s="30">
        <f t="shared" si="14"/>
        <v>0</v>
      </c>
      <c r="F85" s="13">
        <f t="shared" si="16"/>
        <v>0</v>
      </c>
      <c r="G85" s="13">
        <f t="shared" si="15"/>
        <v>0</v>
      </c>
    </row>
    <row r="86" spans="1:7" ht="31.5" hidden="1" x14ac:dyDescent="0.25">
      <c r="A86" s="35" t="s">
        <v>29</v>
      </c>
      <c r="B86" s="36" t="s">
        <v>62</v>
      </c>
      <c r="C86" s="30"/>
      <c r="D86" s="30"/>
      <c r="E86" s="16">
        <f t="shared" si="14"/>
        <v>0</v>
      </c>
      <c r="F86" s="13">
        <f t="shared" si="16"/>
        <v>0</v>
      </c>
      <c r="G86" s="13">
        <f t="shared" si="15"/>
        <v>0</v>
      </c>
    </row>
    <row r="87" spans="1:7" ht="31.5" x14ac:dyDescent="0.25">
      <c r="A87" s="28" t="s">
        <v>30</v>
      </c>
      <c r="B87" s="29" t="s">
        <v>267</v>
      </c>
      <c r="C87" s="30">
        <f>C89+C93</f>
        <v>1625.6999999999998</v>
      </c>
      <c r="D87" s="30">
        <f t="shared" ref="D87:F87" si="17">D89+D93</f>
        <v>1625.6999999999998</v>
      </c>
      <c r="E87" s="30">
        <f t="shared" si="14"/>
        <v>0</v>
      </c>
      <c r="F87" s="30">
        <f t="shared" si="17"/>
        <v>3175.9</v>
      </c>
      <c r="G87" s="30">
        <f t="shared" si="15"/>
        <v>1550.2000000000003</v>
      </c>
    </row>
    <row r="88" spans="1:7" ht="31.5" hidden="1" x14ac:dyDescent="0.25">
      <c r="A88" s="28" t="s">
        <v>152</v>
      </c>
      <c r="B88" s="29" t="s">
        <v>200</v>
      </c>
      <c r="C88" s="30"/>
      <c r="D88" s="30"/>
      <c r="E88" s="30">
        <f t="shared" si="14"/>
        <v>0</v>
      </c>
      <c r="F88" s="13"/>
      <c r="G88" s="13">
        <f t="shared" si="15"/>
        <v>0</v>
      </c>
    </row>
    <row r="89" spans="1:7" ht="94.5" x14ac:dyDescent="0.25">
      <c r="A89" s="28" t="s">
        <v>116</v>
      </c>
      <c r="B89" s="29" t="s">
        <v>268</v>
      </c>
      <c r="C89" s="30">
        <v>195.6</v>
      </c>
      <c r="D89" s="30">
        <f>C89</f>
        <v>195.6</v>
      </c>
      <c r="E89" s="30">
        <f t="shared" si="14"/>
        <v>0</v>
      </c>
      <c r="F89" s="13">
        <v>148.80000000000001</v>
      </c>
      <c r="G89" s="13">
        <f t="shared" si="15"/>
        <v>-46.799999999999983</v>
      </c>
    </row>
    <row r="90" spans="1:7" ht="110.25" hidden="1" x14ac:dyDescent="0.25">
      <c r="A90" s="28" t="s">
        <v>117</v>
      </c>
      <c r="B90" s="29" t="s">
        <v>118</v>
      </c>
      <c r="C90" s="30"/>
      <c r="D90" s="30"/>
      <c r="E90" s="30">
        <f t="shared" si="14"/>
        <v>0</v>
      </c>
      <c r="F90" s="13">
        <f t="shared" ref="F90:F92" si="18">D90</f>
        <v>0</v>
      </c>
      <c r="G90" s="13">
        <f t="shared" si="15"/>
        <v>0</v>
      </c>
    </row>
    <row r="91" spans="1:7" ht="110.25" hidden="1" x14ac:dyDescent="0.25">
      <c r="A91" s="11" t="s">
        <v>31</v>
      </c>
      <c r="B91" s="29" t="s">
        <v>63</v>
      </c>
      <c r="C91" s="30"/>
      <c r="D91" s="30"/>
      <c r="E91" s="16">
        <f t="shared" si="14"/>
        <v>0</v>
      </c>
      <c r="F91" s="13">
        <f t="shared" si="18"/>
        <v>0</v>
      </c>
      <c r="G91" s="13">
        <f t="shared" si="15"/>
        <v>0</v>
      </c>
    </row>
    <row r="92" spans="1:7" ht="110.25" hidden="1" x14ac:dyDescent="0.25">
      <c r="A92" s="11" t="s">
        <v>33</v>
      </c>
      <c r="B92" s="29" t="s">
        <v>32</v>
      </c>
      <c r="C92" s="30"/>
      <c r="D92" s="30"/>
      <c r="E92" s="16">
        <f t="shared" si="14"/>
        <v>0</v>
      </c>
      <c r="F92" s="13">
        <f t="shared" si="18"/>
        <v>0</v>
      </c>
      <c r="G92" s="13">
        <f t="shared" si="15"/>
        <v>0</v>
      </c>
    </row>
    <row r="93" spans="1:7" ht="33.75" customHeight="1" x14ac:dyDescent="0.25">
      <c r="A93" s="11" t="s">
        <v>119</v>
      </c>
      <c r="B93" s="29" t="s">
        <v>269</v>
      </c>
      <c r="C93" s="30">
        <v>1430.1</v>
      </c>
      <c r="D93" s="30">
        <f>C93</f>
        <v>1430.1</v>
      </c>
      <c r="E93" s="30">
        <f t="shared" si="14"/>
        <v>0</v>
      </c>
      <c r="F93" s="13">
        <v>3027.1</v>
      </c>
      <c r="G93" s="13">
        <f t="shared" si="15"/>
        <v>1597</v>
      </c>
    </row>
    <row r="94" spans="1:7" ht="47.25" hidden="1" x14ac:dyDescent="0.25">
      <c r="A94" s="11" t="s">
        <v>120</v>
      </c>
      <c r="B94" s="29" t="s">
        <v>121</v>
      </c>
      <c r="C94" s="30"/>
      <c r="D94" s="30">
        <f t="shared" ref="D94:D112" si="19">C94</f>
        <v>0</v>
      </c>
      <c r="E94" s="30">
        <f t="shared" si="14"/>
        <v>0</v>
      </c>
      <c r="F94" s="13"/>
      <c r="G94" s="13">
        <f t="shared" si="15"/>
        <v>0</v>
      </c>
    </row>
    <row r="95" spans="1:7" ht="63" hidden="1" x14ac:dyDescent="0.25">
      <c r="A95" s="11" t="s">
        <v>34</v>
      </c>
      <c r="B95" s="29" t="s">
        <v>64</v>
      </c>
      <c r="C95" s="30"/>
      <c r="D95" s="30">
        <f t="shared" si="19"/>
        <v>0</v>
      </c>
      <c r="E95" s="16">
        <f t="shared" si="14"/>
        <v>0</v>
      </c>
      <c r="F95" s="13"/>
      <c r="G95" s="13">
        <f t="shared" si="15"/>
        <v>0</v>
      </c>
    </row>
    <row r="96" spans="1:7" ht="63" hidden="1" x14ac:dyDescent="0.25">
      <c r="A96" s="11" t="s">
        <v>122</v>
      </c>
      <c r="B96" s="29" t="s">
        <v>123</v>
      </c>
      <c r="C96" s="30"/>
      <c r="D96" s="30">
        <f t="shared" si="19"/>
        <v>0</v>
      </c>
      <c r="E96" s="30">
        <f t="shared" si="14"/>
        <v>0</v>
      </c>
      <c r="F96" s="13"/>
      <c r="G96" s="13">
        <f t="shared" si="15"/>
        <v>0</v>
      </c>
    </row>
    <row r="97" spans="1:7" ht="63" hidden="1" x14ac:dyDescent="0.25">
      <c r="A97" s="11" t="s">
        <v>35</v>
      </c>
      <c r="B97" s="29" t="s">
        <v>65</v>
      </c>
      <c r="C97" s="30"/>
      <c r="D97" s="30">
        <f t="shared" si="19"/>
        <v>0</v>
      </c>
      <c r="E97" s="16">
        <f t="shared" si="14"/>
        <v>0</v>
      </c>
      <c r="F97" s="13"/>
      <c r="G97" s="13">
        <f t="shared" si="15"/>
        <v>0</v>
      </c>
    </row>
    <row r="98" spans="1:7" x14ac:dyDescent="0.25">
      <c r="A98" s="28" t="s">
        <v>36</v>
      </c>
      <c r="B98" s="29" t="s">
        <v>201</v>
      </c>
      <c r="C98" s="30">
        <f>SUM(C100:C107)</f>
        <v>1308.4000000000001</v>
      </c>
      <c r="D98" s="30">
        <f t="shared" si="19"/>
        <v>1308.4000000000001</v>
      </c>
      <c r="E98" s="30">
        <f>D98-C98</f>
        <v>0</v>
      </c>
      <c r="F98" s="13">
        <f>SUM(F100:F107)</f>
        <v>2267.5</v>
      </c>
      <c r="G98" s="13">
        <f t="shared" si="15"/>
        <v>959.09999999999991</v>
      </c>
    </row>
    <row r="99" spans="1:7" hidden="1" x14ac:dyDescent="0.25">
      <c r="A99" s="37" t="s">
        <v>153</v>
      </c>
      <c r="B99" s="29" t="s">
        <v>202</v>
      </c>
      <c r="C99" s="30"/>
      <c r="D99" s="30">
        <f t="shared" si="19"/>
        <v>0</v>
      </c>
      <c r="E99" s="30">
        <f t="shared" si="14"/>
        <v>0</v>
      </c>
      <c r="F99" s="13"/>
      <c r="G99" s="13">
        <f t="shared" si="15"/>
        <v>0</v>
      </c>
    </row>
    <row r="100" spans="1:7" ht="47.25" x14ac:dyDescent="0.25">
      <c r="A100" s="38" t="s">
        <v>286</v>
      </c>
      <c r="B100" s="39" t="s">
        <v>287</v>
      </c>
      <c r="C100" s="30">
        <v>0</v>
      </c>
      <c r="D100" s="30">
        <f t="shared" si="19"/>
        <v>0</v>
      </c>
      <c r="E100" s="30">
        <f t="shared" si="14"/>
        <v>0</v>
      </c>
      <c r="F100" s="13">
        <v>1068.0999999999999</v>
      </c>
      <c r="G100" s="13">
        <f t="shared" si="15"/>
        <v>1068.0999999999999</v>
      </c>
    </row>
    <row r="101" spans="1:7" ht="94.5" hidden="1" x14ac:dyDescent="0.25">
      <c r="A101" s="40" t="s">
        <v>124</v>
      </c>
      <c r="B101" s="29" t="s">
        <v>129</v>
      </c>
      <c r="C101" s="30"/>
      <c r="D101" s="30">
        <f t="shared" si="19"/>
        <v>0</v>
      </c>
      <c r="E101" s="16">
        <f t="shared" si="14"/>
        <v>0</v>
      </c>
      <c r="F101" s="13">
        <f t="shared" ref="F101:F107" si="20">D101</f>
        <v>0</v>
      </c>
      <c r="G101" s="13">
        <f t="shared" si="15"/>
        <v>0</v>
      </c>
    </row>
    <row r="102" spans="1:7" ht="78.75" hidden="1" x14ac:dyDescent="0.25">
      <c r="A102" s="41" t="s">
        <v>125</v>
      </c>
      <c r="B102" s="29" t="s">
        <v>130</v>
      </c>
      <c r="C102" s="30"/>
      <c r="D102" s="30">
        <f t="shared" si="19"/>
        <v>0</v>
      </c>
      <c r="E102" s="16">
        <f t="shared" si="14"/>
        <v>0</v>
      </c>
      <c r="F102" s="13">
        <f t="shared" si="20"/>
        <v>0</v>
      </c>
      <c r="G102" s="13">
        <f t="shared" si="15"/>
        <v>0</v>
      </c>
    </row>
    <row r="103" spans="1:7" ht="50.25" customHeight="1" x14ac:dyDescent="0.25">
      <c r="A103" s="38" t="s">
        <v>288</v>
      </c>
      <c r="B103" s="39" t="s">
        <v>289</v>
      </c>
      <c r="C103" s="30">
        <v>10.8</v>
      </c>
      <c r="D103" s="30">
        <f t="shared" si="19"/>
        <v>10.8</v>
      </c>
      <c r="E103" s="16">
        <f t="shared" si="14"/>
        <v>0</v>
      </c>
      <c r="F103" s="13">
        <v>5.6</v>
      </c>
      <c r="G103" s="13">
        <f t="shared" si="15"/>
        <v>-5.2000000000000011</v>
      </c>
    </row>
    <row r="104" spans="1:7" ht="131.25" customHeight="1" x14ac:dyDescent="0.25">
      <c r="A104" s="38" t="s">
        <v>290</v>
      </c>
      <c r="B104" s="39" t="s">
        <v>291</v>
      </c>
      <c r="C104" s="30">
        <v>1296.2</v>
      </c>
      <c r="D104" s="30">
        <f t="shared" si="19"/>
        <v>1296.2</v>
      </c>
      <c r="E104" s="30">
        <f t="shared" si="14"/>
        <v>0</v>
      </c>
      <c r="F104" s="13">
        <v>381.3</v>
      </c>
      <c r="G104" s="13">
        <f t="shared" si="15"/>
        <v>-914.90000000000009</v>
      </c>
    </row>
    <row r="105" spans="1:7" ht="78.75" hidden="1" x14ac:dyDescent="0.25">
      <c r="A105" s="38" t="s">
        <v>126</v>
      </c>
      <c r="B105" s="39" t="s">
        <v>131</v>
      </c>
      <c r="C105" s="30"/>
      <c r="D105" s="30">
        <f t="shared" si="19"/>
        <v>0</v>
      </c>
      <c r="E105" s="16">
        <f t="shared" si="14"/>
        <v>0</v>
      </c>
      <c r="F105" s="13">
        <f t="shared" si="20"/>
        <v>0</v>
      </c>
      <c r="G105" s="13">
        <f t="shared" si="15"/>
        <v>0</v>
      </c>
    </row>
    <row r="106" spans="1:7" ht="18.75" customHeight="1" x14ac:dyDescent="0.25">
      <c r="A106" s="38" t="s">
        <v>292</v>
      </c>
      <c r="B106" s="39" t="s">
        <v>293</v>
      </c>
      <c r="C106" s="30">
        <v>1.4</v>
      </c>
      <c r="D106" s="30">
        <f t="shared" si="19"/>
        <v>1.4</v>
      </c>
      <c r="E106" s="30">
        <f t="shared" si="14"/>
        <v>0</v>
      </c>
      <c r="F106" s="13">
        <v>812.5</v>
      </c>
      <c r="G106" s="13">
        <f t="shared" si="15"/>
        <v>811.1</v>
      </c>
    </row>
    <row r="107" spans="1:7" ht="63" hidden="1" x14ac:dyDescent="0.25">
      <c r="A107" s="38" t="s">
        <v>127</v>
      </c>
      <c r="B107" s="39" t="s">
        <v>132</v>
      </c>
      <c r="C107" s="30"/>
      <c r="D107" s="30">
        <f t="shared" si="19"/>
        <v>0</v>
      </c>
      <c r="E107" s="16">
        <f t="shared" si="14"/>
        <v>0</v>
      </c>
      <c r="F107" s="13">
        <f t="shared" si="20"/>
        <v>0</v>
      </c>
      <c r="G107" s="13">
        <f t="shared" si="15"/>
        <v>0</v>
      </c>
    </row>
    <row r="108" spans="1:7" ht="45" hidden="1" customHeight="1" x14ac:dyDescent="0.25">
      <c r="A108" s="40" t="s">
        <v>128</v>
      </c>
      <c r="B108" s="29" t="s">
        <v>133</v>
      </c>
      <c r="C108" s="30"/>
      <c r="D108" s="30">
        <f t="shared" si="19"/>
        <v>0</v>
      </c>
      <c r="E108" s="16">
        <f t="shared" si="14"/>
        <v>0</v>
      </c>
      <c r="F108" s="13"/>
      <c r="G108" s="13">
        <f t="shared" si="15"/>
        <v>0</v>
      </c>
    </row>
    <row r="109" spans="1:7" x14ac:dyDescent="0.25">
      <c r="A109" s="28" t="s">
        <v>37</v>
      </c>
      <c r="B109" s="29" t="s">
        <v>203</v>
      </c>
      <c r="C109" s="30">
        <f>C110</f>
        <v>0</v>
      </c>
      <c r="D109" s="30">
        <f t="shared" si="19"/>
        <v>0</v>
      </c>
      <c r="E109" s="30">
        <f t="shared" ref="E109:G109" si="21">E110</f>
        <v>0</v>
      </c>
      <c r="F109" s="30">
        <f t="shared" si="21"/>
        <v>0</v>
      </c>
      <c r="G109" s="30">
        <f t="shared" si="21"/>
        <v>0</v>
      </c>
    </row>
    <row r="110" spans="1:7" x14ac:dyDescent="0.25">
      <c r="A110" s="28" t="s">
        <v>134</v>
      </c>
      <c r="B110" s="29" t="s">
        <v>204</v>
      </c>
      <c r="C110" s="30">
        <v>0</v>
      </c>
      <c r="D110" s="30">
        <f t="shared" si="19"/>
        <v>0</v>
      </c>
      <c r="E110" s="30">
        <f t="shared" si="14"/>
        <v>0</v>
      </c>
      <c r="F110" s="13">
        <f>D110</f>
        <v>0</v>
      </c>
      <c r="G110" s="13">
        <f t="shared" si="15"/>
        <v>0</v>
      </c>
    </row>
    <row r="111" spans="1:7" ht="31.5" hidden="1" x14ac:dyDescent="0.25">
      <c r="A111" s="42" t="s">
        <v>38</v>
      </c>
      <c r="B111" s="43" t="s">
        <v>205</v>
      </c>
      <c r="C111" s="30"/>
      <c r="D111" s="30">
        <f t="shared" si="19"/>
        <v>0</v>
      </c>
      <c r="E111" s="16">
        <f t="shared" si="14"/>
        <v>0</v>
      </c>
      <c r="F111" s="13"/>
      <c r="G111" s="13">
        <f t="shared" si="15"/>
        <v>0</v>
      </c>
    </row>
    <row r="112" spans="1:7" ht="31.5" hidden="1" x14ac:dyDescent="0.25">
      <c r="A112" s="42" t="s">
        <v>40</v>
      </c>
      <c r="B112" s="43" t="s">
        <v>39</v>
      </c>
      <c r="C112" s="32"/>
      <c r="D112" s="30">
        <f t="shared" si="19"/>
        <v>0</v>
      </c>
      <c r="E112" s="16">
        <f t="shared" si="14"/>
        <v>0</v>
      </c>
      <c r="F112" s="13"/>
      <c r="G112" s="13">
        <f t="shared" si="15"/>
        <v>0</v>
      </c>
    </row>
    <row r="113" spans="1:7" x14ac:dyDescent="0.25">
      <c r="A113" s="24" t="s">
        <v>41</v>
      </c>
      <c r="B113" s="44" t="s">
        <v>206</v>
      </c>
      <c r="C113" s="30">
        <f>C114+C145+C148+C151</f>
        <v>2205660.1</v>
      </c>
      <c r="D113" s="30">
        <f t="shared" ref="D113:F113" si="22">D114+D145+D148+D151</f>
        <v>1943061.5</v>
      </c>
      <c r="E113" s="30">
        <f t="shared" si="22"/>
        <v>-262598.60000000021</v>
      </c>
      <c r="F113" s="30">
        <f t="shared" si="22"/>
        <v>1831187.9000000001</v>
      </c>
      <c r="G113" s="30">
        <f t="shared" si="15"/>
        <v>-111873.59999999986</v>
      </c>
    </row>
    <row r="114" spans="1:7" ht="31.5" customHeight="1" x14ac:dyDescent="0.25">
      <c r="A114" s="24" t="s">
        <v>248</v>
      </c>
      <c r="B114" s="44" t="s">
        <v>207</v>
      </c>
      <c r="C114" s="30">
        <f>C115+C118+C126+C135</f>
        <v>2205660.1</v>
      </c>
      <c r="D114" s="30">
        <f t="shared" ref="D114:F114" si="23">D115+D118+D126+D135</f>
        <v>1941589.9</v>
      </c>
      <c r="E114" s="30">
        <f t="shared" si="14"/>
        <v>-264070.20000000019</v>
      </c>
      <c r="F114" s="30">
        <f t="shared" si="23"/>
        <v>1829284.4000000001</v>
      </c>
      <c r="G114" s="30">
        <f t="shared" si="15"/>
        <v>-112305.49999999977</v>
      </c>
    </row>
    <row r="115" spans="1:7" ht="31.5" x14ac:dyDescent="0.25">
      <c r="A115" s="17" t="s">
        <v>135</v>
      </c>
      <c r="B115" s="18" t="s">
        <v>270</v>
      </c>
      <c r="C115" s="30">
        <v>0</v>
      </c>
      <c r="D115" s="30">
        <v>20391.099999999999</v>
      </c>
      <c r="E115" s="30">
        <f t="shared" si="14"/>
        <v>20391.099999999999</v>
      </c>
      <c r="F115" s="13">
        <v>55531</v>
      </c>
      <c r="G115" s="13">
        <f t="shared" si="15"/>
        <v>35139.9</v>
      </c>
    </row>
    <row r="116" spans="1:7" ht="63" hidden="1" x14ac:dyDescent="0.25">
      <c r="A116" s="45" t="s">
        <v>43</v>
      </c>
      <c r="B116" s="18" t="s">
        <v>42</v>
      </c>
      <c r="C116" s="30"/>
      <c r="D116" s="30"/>
      <c r="E116" s="30">
        <f t="shared" si="14"/>
        <v>0</v>
      </c>
      <c r="F116" s="13"/>
      <c r="G116" s="13">
        <f t="shared" si="15"/>
        <v>0</v>
      </c>
    </row>
    <row r="117" spans="1:7" ht="47.25" hidden="1" x14ac:dyDescent="0.25">
      <c r="A117" s="46" t="s">
        <v>44</v>
      </c>
      <c r="B117" s="18" t="s">
        <v>208</v>
      </c>
      <c r="C117" s="30"/>
      <c r="D117" s="30"/>
      <c r="E117" s="30">
        <f t="shared" si="14"/>
        <v>0</v>
      </c>
      <c r="F117" s="13"/>
      <c r="G117" s="13">
        <f t="shared" si="15"/>
        <v>0</v>
      </c>
    </row>
    <row r="118" spans="1:7" ht="31.5" x14ac:dyDescent="0.25">
      <c r="A118" s="24" t="s">
        <v>136</v>
      </c>
      <c r="B118" s="25" t="s">
        <v>271</v>
      </c>
      <c r="C118" s="30">
        <v>1454479.5</v>
      </c>
      <c r="D118" s="30">
        <v>1220794.2</v>
      </c>
      <c r="E118" s="30">
        <f t="shared" si="14"/>
        <v>-233685.30000000005</v>
      </c>
      <c r="F118" s="13">
        <v>985247</v>
      </c>
      <c r="G118" s="13">
        <f t="shared" si="15"/>
        <v>-235547.19999999995</v>
      </c>
    </row>
    <row r="119" spans="1:7" ht="31.5" hidden="1" x14ac:dyDescent="0.25">
      <c r="A119" s="24" t="s">
        <v>154</v>
      </c>
      <c r="B119" s="25" t="s">
        <v>66</v>
      </c>
      <c r="C119" s="30"/>
      <c r="D119" s="30"/>
      <c r="E119" s="30">
        <f t="shared" si="14"/>
        <v>0</v>
      </c>
      <c r="F119" s="13"/>
      <c r="G119" s="13">
        <f t="shared" si="15"/>
        <v>0</v>
      </c>
    </row>
    <row r="120" spans="1:7" ht="31.5" hidden="1" x14ac:dyDescent="0.25">
      <c r="A120" s="24" t="s">
        <v>138</v>
      </c>
      <c r="B120" s="25" t="s">
        <v>209</v>
      </c>
      <c r="C120" s="16"/>
      <c r="D120" s="16"/>
      <c r="E120" s="16">
        <f t="shared" si="14"/>
        <v>0</v>
      </c>
      <c r="F120" s="13"/>
      <c r="G120" s="13">
        <f t="shared" si="15"/>
        <v>0</v>
      </c>
    </row>
    <row r="121" spans="1:7" ht="31.5" hidden="1" x14ac:dyDescent="0.25">
      <c r="A121" s="24" t="s">
        <v>137</v>
      </c>
      <c r="B121" s="25" t="s">
        <v>210</v>
      </c>
      <c r="C121" s="16"/>
      <c r="D121" s="16"/>
      <c r="E121" s="47">
        <f t="shared" si="14"/>
        <v>0</v>
      </c>
      <c r="F121" s="13"/>
      <c r="G121" s="13">
        <f t="shared" si="15"/>
        <v>0</v>
      </c>
    </row>
    <row r="122" spans="1:7" ht="141.75" hidden="1" x14ac:dyDescent="0.25">
      <c r="A122" s="24" t="s">
        <v>139</v>
      </c>
      <c r="B122" s="25" t="s">
        <v>211</v>
      </c>
      <c r="C122" s="16"/>
      <c r="D122" s="16"/>
      <c r="E122" s="16">
        <f t="shared" si="14"/>
        <v>0</v>
      </c>
      <c r="F122" s="13"/>
      <c r="G122" s="13">
        <f t="shared" si="15"/>
        <v>0</v>
      </c>
    </row>
    <row r="123" spans="1:7" ht="94.5" hidden="1" x14ac:dyDescent="0.25">
      <c r="A123" s="48" t="s">
        <v>140</v>
      </c>
      <c r="B123" s="26" t="s">
        <v>212</v>
      </c>
      <c r="C123" s="16"/>
      <c r="D123" s="16"/>
      <c r="E123" s="13">
        <f t="shared" si="14"/>
        <v>0</v>
      </c>
      <c r="F123" s="13"/>
      <c r="G123" s="13">
        <f t="shared" si="15"/>
        <v>0</v>
      </c>
    </row>
    <row r="124" spans="1:7" hidden="1" x14ac:dyDescent="0.25">
      <c r="A124" s="48" t="s">
        <v>141</v>
      </c>
      <c r="B124" s="26" t="s">
        <v>213</v>
      </c>
      <c r="C124" s="16"/>
      <c r="D124" s="16"/>
      <c r="E124" s="13">
        <f t="shared" si="14"/>
        <v>0</v>
      </c>
      <c r="F124" s="13"/>
      <c r="G124" s="13">
        <f t="shared" si="15"/>
        <v>0</v>
      </c>
    </row>
    <row r="125" spans="1:7" hidden="1" x14ac:dyDescent="0.25">
      <c r="A125" s="48" t="s">
        <v>214</v>
      </c>
      <c r="B125" s="26" t="s">
        <v>215</v>
      </c>
      <c r="C125" s="16"/>
      <c r="D125" s="16"/>
      <c r="E125" s="13">
        <f t="shared" si="14"/>
        <v>0</v>
      </c>
      <c r="F125" s="13"/>
      <c r="G125" s="13">
        <f t="shared" si="15"/>
        <v>0</v>
      </c>
    </row>
    <row r="126" spans="1:7" ht="31.5" x14ac:dyDescent="0.25">
      <c r="A126" s="24" t="s">
        <v>142</v>
      </c>
      <c r="B126" s="25" t="s">
        <v>272</v>
      </c>
      <c r="C126" s="13">
        <v>107694.8</v>
      </c>
      <c r="D126" s="13">
        <v>105636</v>
      </c>
      <c r="E126" s="13">
        <f t="shared" si="14"/>
        <v>-2058.8000000000029</v>
      </c>
      <c r="F126" s="13">
        <v>106100.6</v>
      </c>
      <c r="G126" s="13">
        <f t="shared" si="15"/>
        <v>464.60000000000582</v>
      </c>
    </row>
    <row r="127" spans="1:7" ht="31.5" hidden="1" x14ac:dyDescent="0.25">
      <c r="A127" s="24" t="s">
        <v>155</v>
      </c>
      <c r="B127" s="25" t="s">
        <v>67</v>
      </c>
      <c r="C127" s="13"/>
      <c r="D127" s="13"/>
      <c r="E127" s="13">
        <f t="shared" si="14"/>
        <v>0</v>
      </c>
      <c r="F127" s="13"/>
      <c r="G127" s="13">
        <f t="shared" si="15"/>
        <v>0</v>
      </c>
    </row>
    <row r="128" spans="1:7" ht="63" hidden="1" x14ac:dyDescent="0.25">
      <c r="A128" s="24" t="s">
        <v>46</v>
      </c>
      <c r="B128" s="25" t="s">
        <v>216</v>
      </c>
      <c r="C128" s="47"/>
      <c r="D128" s="47"/>
      <c r="E128" s="47">
        <f t="shared" ref="E128:E153" si="24">D128-C128</f>
        <v>0</v>
      </c>
      <c r="F128" s="13"/>
      <c r="G128" s="13">
        <f t="shared" ref="G128:G153" si="25">F128-D128</f>
        <v>0</v>
      </c>
    </row>
    <row r="129" spans="1:7" ht="47.25" hidden="1" x14ac:dyDescent="0.25">
      <c r="A129" s="48" t="s">
        <v>218</v>
      </c>
      <c r="B129" s="25" t="s">
        <v>217</v>
      </c>
      <c r="C129" s="16"/>
      <c r="D129" s="16"/>
      <c r="E129" s="47">
        <f t="shared" si="24"/>
        <v>0</v>
      </c>
      <c r="F129" s="13"/>
      <c r="G129" s="13">
        <f t="shared" si="25"/>
        <v>0</v>
      </c>
    </row>
    <row r="130" spans="1:7" ht="63" hidden="1" x14ac:dyDescent="0.25">
      <c r="A130" s="48" t="s">
        <v>143</v>
      </c>
      <c r="B130" s="25" t="s">
        <v>219</v>
      </c>
      <c r="C130" s="16"/>
      <c r="D130" s="16"/>
      <c r="E130" s="47">
        <f t="shared" si="24"/>
        <v>0</v>
      </c>
      <c r="F130" s="13"/>
      <c r="G130" s="13">
        <f t="shared" si="25"/>
        <v>0</v>
      </c>
    </row>
    <row r="131" spans="1:7" ht="47.25" hidden="1" x14ac:dyDescent="0.25">
      <c r="A131" s="48" t="s">
        <v>220</v>
      </c>
      <c r="B131" s="25" t="s">
        <v>221</v>
      </c>
      <c r="C131" s="16"/>
      <c r="D131" s="16"/>
      <c r="E131" s="47">
        <f t="shared" si="24"/>
        <v>0</v>
      </c>
      <c r="F131" s="13"/>
      <c r="G131" s="13">
        <f t="shared" si="25"/>
        <v>0</v>
      </c>
    </row>
    <row r="132" spans="1:7" ht="47.25" hidden="1" x14ac:dyDescent="0.25">
      <c r="A132" s="48" t="s">
        <v>144</v>
      </c>
      <c r="B132" s="25" t="s">
        <v>222</v>
      </c>
      <c r="C132" s="16"/>
      <c r="D132" s="16"/>
      <c r="E132" s="47">
        <f t="shared" si="24"/>
        <v>0</v>
      </c>
      <c r="F132" s="13"/>
      <c r="G132" s="13">
        <f t="shared" si="25"/>
        <v>0</v>
      </c>
    </row>
    <row r="133" spans="1:7" ht="47.25" hidden="1" x14ac:dyDescent="0.25">
      <c r="A133" s="48" t="s">
        <v>223</v>
      </c>
      <c r="B133" s="25" t="s">
        <v>224</v>
      </c>
      <c r="C133" s="47"/>
      <c r="D133" s="47"/>
      <c r="E133" s="47">
        <f t="shared" si="24"/>
        <v>0</v>
      </c>
      <c r="F133" s="13"/>
      <c r="G133" s="13">
        <f t="shared" si="25"/>
        <v>0</v>
      </c>
    </row>
    <row r="134" spans="1:7" ht="47.25" hidden="1" x14ac:dyDescent="0.25">
      <c r="A134" s="48" t="s">
        <v>45</v>
      </c>
      <c r="B134" s="25" t="s">
        <v>225</v>
      </c>
      <c r="C134" s="47"/>
      <c r="D134" s="47"/>
      <c r="E134" s="47">
        <f t="shared" si="24"/>
        <v>0</v>
      </c>
      <c r="F134" s="13"/>
      <c r="G134" s="13">
        <f t="shared" si="25"/>
        <v>0</v>
      </c>
    </row>
    <row r="135" spans="1:7" x14ac:dyDescent="0.25">
      <c r="A135" s="11" t="s">
        <v>47</v>
      </c>
      <c r="B135" s="25" t="s">
        <v>273</v>
      </c>
      <c r="C135" s="13">
        <v>643485.80000000005</v>
      </c>
      <c r="D135" s="13">
        <v>594768.6</v>
      </c>
      <c r="E135" s="13">
        <f t="shared" si="24"/>
        <v>-48717.20000000007</v>
      </c>
      <c r="F135" s="13">
        <v>682405.8</v>
      </c>
      <c r="G135" s="13">
        <f t="shared" si="25"/>
        <v>87637.20000000007</v>
      </c>
    </row>
    <row r="136" spans="1:7" hidden="1" x14ac:dyDescent="0.25">
      <c r="A136" s="11" t="s">
        <v>47</v>
      </c>
      <c r="B136" s="25" t="s">
        <v>68</v>
      </c>
      <c r="C136" s="13"/>
      <c r="D136" s="13"/>
      <c r="E136" s="13">
        <f t="shared" si="24"/>
        <v>0</v>
      </c>
      <c r="F136" s="13"/>
      <c r="G136" s="13">
        <f t="shared" si="25"/>
        <v>0</v>
      </c>
    </row>
    <row r="137" spans="1:7" ht="47.25" hidden="1" x14ac:dyDescent="0.25">
      <c r="A137" s="49" t="s">
        <v>226</v>
      </c>
      <c r="B137" s="25" t="s">
        <v>227</v>
      </c>
      <c r="C137" s="50"/>
      <c r="D137" s="50"/>
      <c r="E137" s="47">
        <f t="shared" si="24"/>
        <v>0</v>
      </c>
      <c r="F137" s="13"/>
      <c r="G137" s="13">
        <f t="shared" si="25"/>
        <v>0</v>
      </c>
    </row>
    <row r="138" spans="1:7" ht="47.25" hidden="1" x14ac:dyDescent="0.25">
      <c r="A138" s="49" t="s">
        <v>48</v>
      </c>
      <c r="B138" s="25" t="s">
        <v>228</v>
      </c>
      <c r="C138" s="50"/>
      <c r="D138" s="50"/>
      <c r="E138" s="47">
        <f t="shared" si="24"/>
        <v>0</v>
      </c>
      <c r="F138" s="13"/>
      <c r="G138" s="13">
        <f t="shared" si="25"/>
        <v>0</v>
      </c>
    </row>
    <row r="139" spans="1:7" ht="78.75" hidden="1" x14ac:dyDescent="0.25">
      <c r="A139" s="49" t="s">
        <v>229</v>
      </c>
      <c r="B139" s="25" t="s">
        <v>230</v>
      </c>
      <c r="C139" s="50"/>
      <c r="D139" s="50"/>
      <c r="E139" s="47">
        <f t="shared" si="24"/>
        <v>0</v>
      </c>
      <c r="F139" s="13"/>
      <c r="G139" s="13">
        <f t="shared" si="25"/>
        <v>0</v>
      </c>
    </row>
    <row r="140" spans="1:7" ht="78.75" hidden="1" x14ac:dyDescent="0.25">
      <c r="A140" s="49" t="s">
        <v>49</v>
      </c>
      <c r="B140" s="25" t="s">
        <v>231</v>
      </c>
      <c r="C140" s="50"/>
      <c r="D140" s="50"/>
      <c r="E140" s="47">
        <f t="shared" si="24"/>
        <v>0</v>
      </c>
      <c r="F140" s="13"/>
      <c r="G140" s="13">
        <f t="shared" si="25"/>
        <v>0</v>
      </c>
    </row>
    <row r="141" spans="1:7" ht="63" hidden="1" x14ac:dyDescent="0.25">
      <c r="A141" s="49" t="s">
        <v>232</v>
      </c>
      <c r="B141" s="25" t="s">
        <v>233</v>
      </c>
      <c r="C141" s="50"/>
      <c r="D141" s="50"/>
      <c r="E141" s="47">
        <f t="shared" si="24"/>
        <v>0</v>
      </c>
      <c r="F141" s="13"/>
      <c r="G141" s="13">
        <f t="shared" si="25"/>
        <v>0</v>
      </c>
    </row>
    <row r="142" spans="1:7" ht="63" hidden="1" x14ac:dyDescent="0.25">
      <c r="A142" s="49" t="s">
        <v>50</v>
      </c>
      <c r="B142" s="25" t="s">
        <v>234</v>
      </c>
      <c r="C142" s="50"/>
      <c r="D142" s="50"/>
      <c r="E142" s="47">
        <f t="shared" si="24"/>
        <v>0</v>
      </c>
      <c r="F142" s="13"/>
      <c r="G142" s="13">
        <f t="shared" si="25"/>
        <v>0</v>
      </c>
    </row>
    <row r="143" spans="1:7" ht="31.5" hidden="1" x14ac:dyDescent="0.25">
      <c r="A143" s="49" t="s">
        <v>235</v>
      </c>
      <c r="B143" s="25" t="s">
        <v>236</v>
      </c>
      <c r="C143" s="50"/>
      <c r="D143" s="50"/>
      <c r="E143" s="47">
        <f t="shared" si="24"/>
        <v>0</v>
      </c>
      <c r="F143" s="13"/>
      <c r="G143" s="13">
        <f t="shared" si="25"/>
        <v>0</v>
      </c>
    </row>
    <row r="144" spans="1:7" ht="31.5" hidden="1" x14ac:dyDescent="0.25">
      <c r="A144" s="49" t="s">
        <v>145</v>
      </c>
      <c r="B144" s="25" t="s">
        <v>237</v>
      </c>
      <c r="C144" s="50"/>
      <c r="D144" s="50"/>
      <c r="E144" s="47">
        <f t="shared" si="24"/>
        <v>0</v>
      </c>
      <c r="F144" s="13"/>
      <c r="G144" s="13">
        <f t="shared" si="25"/>
        <v>0</v>
      </c>
    </row>
    <row r="145" spans="1:7" s="51" customFormat="1" ht="18.75" customHeight="1" x14ac:dyDescent="0.25">
      <c r="A145" s="11" t="s">
        <v>275</v>
      </c>
      <c r="B145" s="25" t="s">
        <v>238</v>
      </c>
      <c r="C145" s="47">
        <f>C146</f>
        <v>0</v>
      </c>
      <c r="D145" s="47">
        <f t="shared" ref="D145:G145" si="26">D146</f>
        <v>50</v>
      </c>
      <c r="E145" s="47">
        <f t="shared" si="26"/>
        <v>50</v>
      </c>
      <c r="F145" s="47">
        <f t="shared" si="26"/>
        <v>50</v>
      </c>
      <c r="G145" s="47">
        <f t="shared" si="26"/>
        <v>0</v>
      </c>
    </row>
    <row r="146" spans="1:7" s="51" customFormat="1" ht="31.5" x14ac:dyDescent="0.25">
      <c r="A146" s="11" t="s">
        <v>51</v>
      </c>
      <c r="B146" s="25" t="s">
        <v>239</v>
      </c>
      <c r="C146" s="47">
        <v>0</v>
      </c>
      <c r="D146" s="47">
        <v>50</v>
      </c>
      <c r="E146" s="47">
        <f t="shared" si="24"/>
        <v>50</v>
      </c>
      <c r="F146" s="13">
        <v>50</v>
      </c>
      <c r="G146" s="13">
        <f t="shared" si="25"/>
        <v>0</v>
      </c>
    </row>
    <row r="147" spans="1:7" ht="31.5" hidden="1" x14ac:dyDescent="0.25">
      <c r="A147" s="11" t="s">
        <v>51</v>
      </c>
      <c r="B147" s="25" t="s">
        <v>240</v>
      </c>
      <c r="C147" s="47"/>
      <c r="D147" s="47"/>
      <c r="E147" s="47">
        <f t="shared" si="24"/>
        <v>0</v>
      </c>
      <c r="F147" s="13"/>
      <c r="G147" s="13">
        <f t="shared" si="25"/>
        <v>0</v>
      </c>
    </row>
    <row r="148" spans="1:7" ht="80.25" customHeight="1" x14ac:dyDescent="0.25">
      <c r="A148" s="52" t="s">
        <v>276</v>
      </c>
      <c r="B148" s="26" t="s">
        <v>241</v>
      </c>
      <c r="C148" s="47">
        <f>C149</f>
        <v>0</v>
      </c>
      <c r="D148" s="47">
        <f t="shared" ref="D148:G148" si="27">D149</f>
        <v>1724.1</v>
      </c>
      <c r="E148" s="47">
        <f t="shared" si="27"/>
        <v>1724.1</v>
      </c>
      <c r="F148" s="47">
        <f t="shared" si="27"/>
        <v>2156</v>
      </c>
      <c r="G148" s="47">
        <f t="shared" si="27"/>
        <v>431.90000000000009</v>
      </c>
    </row>
    <row r="149" spans="1:7" ht="36" customHeight="1" x14ac:dyDescent="0.25">
      <c r="A149" s="11" t="s">
        <v>146</v>
      </c>
      <c r="B149" s="26" t="s">
        <v>279</v>
      </c>
      <c r="C149" s="47">
        <v>0</v>
      </c>
      <c r="D149" s="47">
        <v>1724.1</v>
      </c>
      <c r="E149" s="47">
        <f t="shared" si="24"/>
        <v>1724.1</v>
      </c>
      <c r="F149" s="13">
        <v>2156</v>
      </c>
      <c r="G149" s="13">
        <f t="shared" si="25"/>
        <v>431.90000000000009</v>
      </c>
    </row>
    <row r="150" spans="1:7" ht="6" hidden="1" customHeight="1" x14ac:dyDescent="0.25">
      <c r="A150" s="52" t="s">
        <v>52</v>
      </c>
      <c r="B150" s="26" t="s">
        <v>242</v>
      </c>
      <c r="C150" s="47"/>
      <c r="D150" s="47"/>
      <c r="E150" s="47">
        <f t="shared" si="24"/>
        <v>0</v>
      </c>
      <c r="F150" s="13"/>
      <c r="G150" s="13">
        <f t="shared" si="25"/>
        <v>0</v>
      </c>
    </row>
    <row r="151" spans="1:7" ht="51.75" customHeight="1" x14ac:dyDescent="0.25">
      <c r="A151" s="11" t="s">
        <v>277</v>
      </c>
      <c r="B151" s="25" t="s">
        <v>243</v>
      </c>
      <c r="C151" s="47">
        <f>C152</f>
        <v>0</v>
      </c>
      <c r="D151" s="47">
        <f t="shared" ref="D151:G151" si="28">D152</f>
        <v>-302.5</v>
      </c>
      <c r="E151" s="47">
        <f t="shared" si="28"/>
        <v>-302.5</v>
      </c>
      <c r="F151" s="47">
        <f t="shared" si="28"/>
        <v>-302.5</v>
      </c>
      <c r="G151" s="47">
        <f t="shared" si="28"/>
        <v>0</v>
      </c>
    </row>
    <row r="152" spans="1:7" ht="48.75" customHeight="1" x14ac:dyDescent="0.25">
      <c r="A152" s="53" t="s">
        <v>53</v>
      </c>
      <c r="B152" s="54" t="s">
        <v>274</v>
      </c>
      <c r="C152" s="47">
        <v>0</v>
      </c>
      <c r="D152" s="47">
        <v>-302.5</v>
      </c>
      <c r="E152" s="47">
        <f t="shared" si="24"/>
        <v>-302.5</v>
      </c>
      <c r="F152" s="13">
        <v>-302.5</v>
      </c>
      <c r="G152" s="13">
        <f t="shared" si="25"/>
        <v>0</v>
      </c>
    </row>
    <row r="153" spans="1:7" ht="19.5" customHeight="1" x14ac:dyDescent="0.25">
      <c r="A153" s="55" t="s">
        <v>54</v>
      </c>
      <c r="B153" s="12"/>
      <c r="C153" s="47">
        <f>C9+C113</f>
        <v>2973625.6</v>
      </c>
      <c r="D153" s="47">
        <f>D9+D113</f>
        <v>2711027</v>
      </c>
      <c r="E153" s="47">
        <f t="shared" si="24"/>
        <v>-262598.60000000009</v>
      </c>
      <c r="F153" s="47">
        <f>F9+F113</f>
        <v>2738731.4000000004</v>
      </c>
      <c r="G153" s="47">
        <f t="shared" si="25"/>
        <v>27704.400000000373</v>
      </c>
    </row>
    <row r="154" spans="1:7" x14ac:dyDescent="0.25">
      <c r="B154" s="56"/>
    </row>
    <row r="155" spans="1:7" x14ac:dyDescent="0.25">
      <c r="B155" s="56"/>
    </row>
    <row r="156" spans="1:7" x14ac:dyDescent="0.25">
      <c r="B156" s="56"/>
    </row>
  </sheetData>
  <mergeCells count="10">
    <mergeCell ref="A1:G1"/>
    <mergeCell ref="A5:A7"/>
    <mergeCell ref="B5:B7"/>
    <mergeCell ref="D6:E6"/>
    <mergeCell ref="F6:G6"/>
    <mergeCell ref="C5:C6"/>
    <mergeCell ref="D5:G5"/>
    <mergeCell ref="A4:G4"/>
    <mergeCell ref="A3:G3"/>
    <mergeCell ref="A2:G2"/>
  </mergeCells>
  <pageMargins left="1.1811023622047245" right="0.59055118110236227" top="0.78740157480314965" bottom="0.78740157480314965" header="0.31496062992125984" footer="0.31496062992125984"/>
  <pageSetup paperSize="9" scale="75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 на 2020 год</vt:lpstr>
      <vt:lpstr>'Доходы на 2020 год'!Заголовки_для_печати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pastuh</dc:creator>
  <cp:lastModifiedBy>Елена В. Петрушенко</cp:lastModifiedBy>
  <cp:lastPrinted>2021-04-14T01:39:22Z</cp:lastPrinted>
  <dcterms:created xsi:type="dcterms:W3CDTF">2017-04-14T00:11:14Z</dcterms:created>
  <dcterms:modified xsi:type="dcterms:W3CDTF">2021-04-14T01:39:27Z</dcterms:modified>
</cp:coreProperties>
</file>