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6 - 2028\Дорожный фонд\на сайт\"/>
    </mc:Choice>
  </mc:AlternateContent>
  <xr:revisionPtr revIDLastSave="0" documentId="13_ncr:1_{1C97E0F8-5313-4EDD-8CB1-673321E5A3EE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03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23" i="1"/>
  <c r="F21" i="1" s="1"/>
  <c r="F9" i="1"/>
  <c r="F27" i="1" l="1"/>
  <c r="H15" i="1"/>
  <c r="H11" i="1"/>
  <c r="G12" i="1"/>
  <c r="G13" i="1"/>
  <c r="G14" i="1"/>
  <c r="G16" i="1"/>
  <c r="G18" i="1"/>
  <c r="E17" i="1"/>
  <c r="G20" i="1"/>
  <c r="D23" i="1"/>
  <c r="D21" i="1" s="1"/>
  <c r="C23" i="1"/>
  <c r="C21" i="1" s="1"/>
  <c r="C17" i="1" s="1"/>
  <c r="G24" i="1"/>
  <c r="H26" i="1"/>
  <c r="G17" i="1" l="1"/>
  <c r="E9" i="1"/>
  <c r="H19" i="1"/>
  <c r="G19" i="1"/>
  <c r="H20" i="1"/>
  <c r="G26" i="1"/>
  <c r="E27" i="1"/>
  <c r="H24" i="1"/>
  <c r="G15" i="1"/>
  <c r="D9" i="1"/>
  <c r="E23" i="1"/>
  <c r="G23" i="1" s="1"/>
  <c r="C9" i="1"/>
  <c r="G11" i="1"/>
  <c r="H25" i="1"/>
  <c r="G25" i="1"/>
  <c r="H12" i="1"/>
  <c r="H17" i="1"/>
  <c r="H9" i="1" l="1"/>
  <c r="G9" i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<sst xmlns="http://schemas.openxmlformats.org/spreadsheetml/2006/main" count="52" uniqueCount="48">
  <si>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</si>
  <si>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</si>
  <si>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</si>
  <si>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</si>
  <si>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</si>
  <si>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</si>
  <si>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</si>
  <si>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</si>
  <si>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</si>
  <si>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</si>
  <si>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</si>
  <si>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</si>
  <si>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</si>
  <si>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</si>
  <si>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</si>
  <si>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</si>
  <si>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</si>
  <si>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</si>
  <si>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</si>
  <si>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</si>
  <si>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</si>
  <si>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</si>
  <si>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</si>
  <si>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</si>
  <si>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</si>
  <si>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</si>
  <si>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</si>
  <si>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</si>
  <si>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</si>
  <si>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</si>
  <si>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</si>
  <si>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</si>
  <si>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</si>
  <si>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</si>
  <si>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</si>
  <si>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</si>
  <si>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</si>
  <si>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</si>
  <si>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</si>
  <si>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</si>
  <si>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</si>
  <si>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</si>
  <si>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 xml:space="preserve">Капитальный ремонт и (или) ремонт автомобильных дорог общего пользования населенных пунктов  </t>
  </si>
  <si>
    <t>Первоначаль-ный план на 01.01.2026</t>
  </si>
  <si>
    <t>ОСТАТОК на 01.03.2026</t>
  </si>
  <si>
    <t>Ногликский муниципальный округ Сахалинской области на 01.03.2026</t>
  </si>
  <si>
    <t>Уточненный план на 01.03.2026</t>
  </si>
  <si>
    <t>Исполнено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</si>
</sst>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164" fontId="1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workbookViewId="0">
      <selection activeCell="E25" sqref="E25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7.285156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1" customFormat="1" x14ac:dyDescent="0.25">
      <c r="A1" s="50" t="s">
        <v>37</v>
      </c>
      <c r="B1" s="50"/>
      <c r="C1" s="50"/>
      <c r="D1" s="50"/>
      <c r="E1" s="50"/>
      <c r="F1" s="50"/>
      <c r="G1" s="50"/>
      <c r="H1" s="50"/>
    </row>
    <row r="2" spans="1:8" s="21" customFormat="1" x14ac:dyDescent="0.25">
      <c r="A2" s="50" t="s">
        <v>36</v>
      </c>
      <c r="B2" s="50"/>
      <c r="C2" s="50"/>
      <c r="D2" s="50"/>
      <c r="E2" s="50"/>
      <c r="F2" s="50"/>
      <c r="G2" s="50"/>
      <c r="H2" s="50"/>
    </row>
    <row r="3" spans="1:8" s="21" customFormat="1" x14ac:dyDescent="0.25">
      <c r="A3" s="50" t="s">
        <v>45</v>
      </c>
      <c r="B3" s="50"/>
      <c r="C3" s="50"/>
      <c r="D3" s="50"/>
      <c r="E3" s="50"/>
      <c r="F3" s="50"/>
      <c r="G3" s="50"/>
      <c r="H3" s="50"/>
    </row>
    <row r="4" spans="1:8" s="21" customFormat="1" x14ac:dyDescent="0.25">
      <c r="A4" s="25"/>
      <c r="B4" s="25"/>
      <c r="C4" s="24"/>
      <c r="D4" s="24"/>
      <c r="E4" s="24"/>
      <c r="H4" s="2"/>
    </row>
    <row r="5" spans="1:8" s="21" customFormat="1" x14ac:dyDescent="0.25">
      <c r="A5" s="51" t="s">
        <v>35</v>
      </c>
      <c r="B5" s="51"/>
      <c r="C5" s="51"/>
      <c r="D5" s="51"/>
      <c r="E5" s="51"/>
      <c r="F5" s="51"/>
      <c r="G5" s="51"/>
      <c r="H5" s="51"/>
    </row>
    <row r="6" spans="1:8" s="21" customFormat="1" ht="17.45" customHeight="1" x14ac:dyDescent="0.25">
      <c r="A6" s="47" t="s">
        <v>34</v>
      </c>
      <c r="B6" s="52" t="s">
        <v>33</v>
      </c>
      <c r="C6" s="53" t="s">
        <v>43</v>
      </c>
      <c r="D6" s="55" t="s">
        <v>46</v>
      </c>
      <c r="E6" s="46" t="s">
        <v>47</v>
      </c>
      <c r="F6" s="46"/>
      <c r="G6" s="47" t="s">
        <v>32</v>
      </c>
      <c r="H6" s="48" t="s">
        <v>31</v>
      </c>
    </row>
    <row r="7" spans="1:8" s="21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1" customFormat="1" ht="31.5" x14ac:dyDescent="0.25">
      <c r="A8" s="47"/>
      <c r="B8" s="52"/>
      <c r="C8" s="54"/>
      <c r="D8" s="56"/>
      <c r="E8" s="23" t="s">
        <v>30</v>
      </c>
      <c r="F8" s="22" t="s">
        <v>29</v>
      </c>
      <c r="G8" s="47"/>
      <c r="H8" s="48"/>
    </row>
    <row r="9" spans="1:8" x14ac:dyDescent="0.25">
      <c r="A9" s="33" t="s">
        <v>39</v>
      </c>
      <c r="B9" s="34" t="s">
        <v>40</v>
      </c>
      <c r="C9" s="35">
        <f>C11+C12+C13+C14+C15+C16+C17+C20</f>
        <v>205752.30000000002</v>
      </c>
      <c r="D9" s="35">
        <f>D11+D12+D13+D14+D15+D16+D17+D20</f>
        <v>213493.6</v>
      </c>
      <c r="E9" s="45">
        <f>E11+E12+E13+E14+E15+E16+E17+E20</f>
        <v>9234</v>
      </c>
      <c r="F9" s="37">
        <f>F11+F12+F13+F14+F15+F19+F20</f>
        <v>9233955.9800000004</v>
      </c>
      <c r="G9" s="36">
        <f>G11+G12+G13+G14+G15+G16+G17+G20</f>
        <v>-204259.6</v>
      </c>
      <c r="H9" s="38">
        <f>E9/D9%</f>
        <v>4.3251882023629742</v>
      </c>
    </row>
    <row r="10" spans="1:8" x14ac:dyDescent="0.25">
      <c r="A10" s="15"/>
      <c r="B10" s="16" t="s">
        <v>8</v>
      </c>
      <c r="C10" s="20"/>
      <c r="D10" s="20"/>
      <c r="E10" s="10"/>
      <c r="F10" s="17"/>
      <c r="G10" s="10"/>
      <c r="H10" s="20"/>
    </row>
    <row r="11" spans="1:8" ht="94.5" x14ac:dyDescent="0.25">
      <c r="A11" s="15" t="s">
        <v>28</v>
      </c>
      <c r="B11" s="19" t="s">
        <v>27</v>
      </c>
      <c r="C11" s="12">
        <v>13772.6</v>
      </c>
      <c r="D11" s="12">
        <v>13772.6</v>
      </c>
      <c r="E11" s="12">
        <v>1075.4000000000001</v>
      </c>
      <c r="F11" s="11">
        <v>1075372.95</v>
      </c>
      <c r="G11" s="10">
        <f t="shared" ref="G11:G21" si="0">E11-D11</f>
        <v>-12697.2</v>
      </c>
      <c r="H11" s="8">
        <f>E11/D11%</f>
        <v>7.8082569739918393</v>
      </c>
    </row>
    <row r="12" spans="1:8" x14ac:dyDescent="0.25">
      <c r="A12" s="15" t="s">
        <v>26</v>
      </c>
      <c r="B12" s="19" t="s">
        <v>25</v>
      </c>
      <c r="C12" s="12">
        <v>26353</v>
      </c>
      <c r="D12" s="12">
        <v>26353</v>
      </c>
      <c r="E12" s="41">
        <v>417.3</v>
      </c>
      <c r="F12" s="11">
        <v>417283.03</v>
      </c>
      <c r="G12" s="10">
        <f t="shared" si="0"/>
        <v>-25935.7</v>
      </c>
      <c r="H12" s="8">
        <f>E12/D12%</f>
        <v>1.583500929685425</v>
      </c>
    </row>
    <row r="13" spans="1:8" ht="53.25" customHeight="1" x14ac:dyDescent="0.25">
      <c r="A13" s="15" t="s">
        <v>24</v>
      </c>
      <c r="B13" s="16" t="s">
        <v>23</v>
      </c>
      <c r="C13" s="13">
        <v>0</v>
      </c>
      <c r="D13" s="13">
        <v>0</v>
      </c>
      <c r="E13" s="42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22</v>
      </c>
      <c r="B14" s="19" t="s">
        <v>21</v>
      </c>
      <c r="C14" s="13">
        <v>0</v>
      </c>
      <c r="D14" s="13">
        <v>0</v>
      </c>
      <c r="E14" s="42">
        <v>0</v>
      </c>
      <c r="F14" s="10">
        <v>0</v>
      </c>
      <c r="G14" s="10">
        <f t="shared" si="0"/>
        <v>0</v>
      </c>
      <c r="H14" s="8"/>
    </row>
    <row r="15" spans="1:8" ht="99.75" customHeight="1" x14ac:dyDescent="0.25">
      <c r="A15" s="15" t="s">
        <v>20</v>
      </c>
      <c r="B15" s="19" t="s">
        <v>19</v>
      </c>
      <c r="C15" s="12">
        <v>89417.1</v>
      </c>
      <c r="D15" s="12">
        <v>89417.1</v>
      </c>
      <c r="E15" s="43">
        <v>0</v>
      </c>
      <c r="F15" s="10">
        <v>0</v>
      </c>
      <c r="G15" s="10">
        <f t="shared" si="0"/>
        <v>-89417.1</v>
      </c>
      <c r="H15" s="8">
        <f>E15/D15%</f>
        <v>0</v>
      </c>
    </row>
    <row r="16" spans="1:8" ht="78.75" x14ac:dyDescent="0.25">
      <c r="A16" s="15" t="s">
        <v>18</v>
      </c>
      <c r="B16" s="16" t="s">
        <v>17</v>
      </c>
      <c r="C16" s="13">
        <v>0</v>
      </c>
      <c r="D16" s="13">
        <v>0</v>
      </c>
      <c r="E16" s="42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16</v>
      </c>
      <c r="B17" s="16" t="s">
        <v>15</v>
      </c>
      <c r="C17" s="13">
        <f>C19</f>
        <v>76209.600000000006</v>
      </c>
      <c r="D17" s="13">
        <f>D19</f>
        <v>76209.600000000006</v>
      </c>
      <c r="E17" s="13">
        <f>E19</f>
        <v>0</v>
      </c>
      <c r="F17" s="10">
        <f>F19</f>
        <v>0</v>
      </c>
      <c r="G17" s="10">
        <f t="shared" si="0"/>
        <v>-76209.600000000006</v>
      </c>
      <c r="H17" s="8">
        <f>E17/D17%</f>
        <v>0</v>
      </c>
    </row>
    <row r="18" spans="1:8" x14ac:dyDescent="0.25">
      <c r="A18" s="15"/>
      <c r="B18" s="16" t="s">
        <v>14</v>
      </c>
      <c r="C18" s="18"/>
      <c r="D18" s="18"/>
      <c r="E18" s="18"/>
      <c r="F18" s="17"/>
      <c r="G18" s="10">
        <f t="shared" si="0"/>
        <v>0</v>
      </c>
      <c r="H18" s="8"/>
    </row>
    <row r="19" spans="1:8" ht="31.5" x14ac:dyDescent="0.25">
      <c r="A19" s="15" t="s">
        <v>13</v>
      </c>
      <c r="B19" s="16" t="s">
        <v>12</v>
      </c>
      <c r="C19" s="12">
        <v>76209.600000000006</v>
      </c>
      <c r="D19" s="12">
        <v>76209.600000000006</v>
      </c>
      <c r="E19" s="41">
        <v>0</v>
      </c>
      <c r="F19" s="10">
        <v>0</v>
      </c>
      <c r="G19" s="10">
        <f t="shared" si="0"/>
        <v>-76209.600000000006</v>
      </c>
      <c r="H19" s="8">
        <f>E19/D19%</f>
        <v>0</v>
      </c>
    </row>
    <row r="20" spans="1:8" ht="31.5" x14ac:dyDescent="0.25">
      <c r="A20" s="15" t="s">
        <v>11</v>
      </c>
      <c r="B20" s="16" t="s">
        <v>10</v>
      </c>
      <c r="C20" s="12">
        <v>0</v>
      </c>
      <c r="D20" s="12">
        <v>7741.3</v>
      </c>
      <c r="E20" s="12">
        <v>7741.3</v>
      </c>
      <c r="F20" s="10">
        <v>7741300</v>
      </c>
      <c r="G20" s="10">
        <f>E20-D20</f>
        <v>0</v>
      </c>
      <c r="H20" s="8">
        <f>E20/D20%</f>
        <v>100</v>
      </c>
    </row>
    <row r="21" spans="1:8" x14ac:dyDescent="0.25">
      <c r="A21" s="39" t="s">
        <v>9</v>
      </c>
      <c r="B21" s="40" t="s">
        <v>41</v>
      </c>
      <c r="C21" s="35">
        <f>C23+C26</f>
        <v>205752.3</v>
      </c>
      <c r="D21" s="35">
        <f>D23+D26</f>
        <v>213493.59999999998</v>
      </c>
      <c r="E21" s="35">
        <f>E23+E26</f>
        <v>7811.6</v>
      </c>
      <c r="F21" s="37">
        <f>F23+F26</f>
        <v>7811561.8399999999</v>
      </c>
      <c r="G21" s="37">
        <f t="shared" si="0"/>
        <v>-205681.99999999997</v>
      </c>
      <c r="H21" s="38">
        <f>E21/D21%</f>
        <v>3.6589387222848844</v>
      </c>
    </row>
    <row r="22" spans="1:8" x14ac:dyDescent="0.25">
      <c r="A22" s="15"/>
      <c r="B22" s="16" t="s">
        <v>8</v>
      </c>
      <c r="C22" s="12"/>
      <c r="D22" s="9"/>
      <c r="E22" s="12"/>
      <c r="F22" s="10"/>
      <c r="G22" s="10"/>
      <c r="H22" s="8"/>
    </row>
    <row r="23" spans="1:8" ht="51.75" customHeight="1" x14ac:dyDescent="0.25">
      <c r="A23" s="15" t="s">
        <v>7</v>
      </c>
      <c r="B23" s="14" t="s">
        <v>6</v>
      </c>
      <c r="C23" s="12">
        <f>C24+C25</f>
        <v>154941.19999999998</v>
      </c>
      <c r="D23" s="12">
        <f>D24+D25</f>
        <v>162295.9</v>
      </c>
      <c r="E23" s="12">
        <f>E24+E25</f>
        <v>7811.6</v>
      </c>
      <c r="F23" s="10">
        <f>F24+F25</f>
        <v>7811561.8399999999</v>
      </c>
      <c r="G23" s="10">
        <f>E23-D23</f>
        <v>-154484.29999999999</v>
      </c>
      <c r="H23" s="8">
        <f>E23/D23%</f>
        <v>4.8131838204169055</v>
      </c>
    </row>
    <row r="24" spans="1:8" ht="23.25" customHeight="1" x14ac:dyDescent="0.25">
      <c r="A24" s="15" t="s">
        <v>5</v>
      </c>
      <c r="B24" s="14" t="s">
        <v>4</v>
      </c>
      <c r="C24" s="12">
        <v>123660.4</v>
      </c>
      <c r="D24" s="12">
        <v>131015.1</v>
      </c>
      <c r="E24" s="12">
        <v>7811.6</v>
      </c>
      <c r="F24" s="10">
        <v>7811561.8399999999</v>
      </c>
      <c r="G24" s="10">
        <f>E24-D24</f>
        <v>-123203.5</v>
      </c>
      <c r="H24" s="8">
        <f>E24/D24%</f>
        <v>5.9623661700063577</v>
      </c>
    </row>
    <row r="25" spans="1:8" ht="31.5" x14ac:dyDescent="0.25">
      <c r="A25" s="15" t="s">
        <v>3</v>
      </c>
      <c r="B25" s="14" t="s">
        <v>42</v>
      </c>
      <c r="C25" s="12">
        <v>31280.799999999999</v>
      </c>
      <c r="D25" s="12">
        <v>31280.799999999999</v>
      </c>
      <c r="E25" s="12">
        <v>0</v>
      </c>
      <c r="F25" s="10">
        <v>0</v>
      </c>
      <c r="G25" s="10">
        <f>E25-D25</f>
        <v>-31280.799999999999</v>
      </c>
      <c r="H25" s="8">
        <f>E25/D25%</f>
        <v>0</v>
      </c>
    </row>
    <row r="26" spans="1:8" ht="31.5" x14ac:dyDescent="0.25">
      <c r="A26" s="15" t="s">
        <v>2</v>
      </c>
      <c r="B26" s="14" t="s">
        <v>1</v>
      </c>
      <c r="C26" s="13">
        <v>50811.1</v>
      </c>
      <c r="D26" s="12">
        <v>51197.7</v>
      </c>
      <c r="E26" s="12">
        <v>0</v>
      </c>
      <c r="F26" s="10">
        <v>0</v>
      </c>
      <c r="G26" s="10">
        <f>E26-D26</f>
        <v>-51197.7</v>
      </c>
      <c r="H26" s="8">
        <f>E26/D26%</f>
        <v>0</v>
      </c>
    </row>
    <row r="27" spans="1:8" customFormat="1" x14ac:dyDescent="0.25">
      <c r="A27" s="26" t="s">
        <v>0</v>
      </c>
      <c r="B27" s="27" t="s">
        <v>44</v>
      </c>
      <c r="C27" s="28" t="s">
        <v>38</v>
      </c>
      <c r="D27" s="29" t="s">
        <v>38</v>
      </c>
      <c r="E27" s="44">
        <f>F27/1000</f>
        <v>1422.3941400000006</v>
      </c>
      <c r="F27" s="30">
        <f>F9-F21</f>
        <v>1422394.1400000006</v>
      </c>
      <c r="G27" s="31" t="s">
        <v>38</v>
      </c>
      <c r="H27" s="32" t="s">
        <v>38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2026-03-02T04:50:39Z</dcterms:modified>
</cp:coreProperties>
</file>