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для сайта\Дорожный фонд\"/>
    </mc:Choice>
  </mc:AlternateContent>
  <xr:revisionPtr revIDLastSave="0" documentId="13_ncr:1_{43169839-B0BC-4E7D-A63C-D3CA8271C7FE}" xr6:coauthVersionLast="47" xr6:coauthVersionMax="47" xr10:uidLastSave="{00000000-0000-0000-0000-000000000000}"/>
  <bookViews>
    <workbookView xWindow="-120" yWindow="-120" windowWidth="29040" windowHeight="15720" xr2:uid="{8C193186-DB0A-492D-9CD8-CD8325495D5B}"/>
  </bookViews>
  <sheets>
    <sheet name="01.05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D17" i="1"/>
  <c r="F17" i="1"/>
  <c r="F9" i="1"/>
  <c r="F27" i="1" l="1"/>
  <c r="H15" i="1"/>
  <c r="H11" i="1"/>
  <c r="G12" i="1"/>
  <c r="G13" i="1"/>
  <c r="G14" i="1"/>
  <c r="G16" i="1"/>
  <c r="G18" i="1"/>
  <c r="E17" i="1"/>
  <c r="G20" i="1"/>
  <c r="C17" i="1"/>
  <c r="G24" i="1"/>
  <c r="G17" i="1" l="1"/>
  <c r="E9" i="1"/>
  <c r="H19" i="1"/>
  <c r="G19" i="1"/>
  <c r="H20" i="1"/>
  <c r="G26" i="1"/>
  <c r="E27" i="1"/>
  <c r="H24" i="1"/>
  <c r="G15" i="1"/>
  <c r="D9" i="1"/>
  <c r="G23" i="1"/>
  <c r="C9" i="1"/>
  <c r="G11" i="1"/>
  <c r="H25" i="1"/>
  <c r="G25" i="1"/>
  <c r="H12" i="1"/>
  <c r="H17" i="1"/>
  <c r="H9" i="1" l="1"/>
  <c r="G9" i="1"/>
  <c r="H23" i="1"/>
  <c r="H21" i="1" l="1"/>
</calcChain>
</file>

<file path=xl/sharedStrings.xml><?xml version="1.0" encoding="utf-8"?>
<sst xmlns="http://schemas.openxmlformats.org/spreadsheetml/2006/main" count="55" uniqueCount="51">
  <si>
    <t>3.</t>
  </si>
  <si>
    <t>2.2.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</si>
  <si>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</si>
  <si>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</si>
  <si>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</si>
  <si>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</si>
  <si>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</si>
  <si>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</si>
  <si>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</si>
  <si>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</si>
  <si>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</si>
  <si>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</si>
  <si>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1.6.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</si>
  <si>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</si>
  <si>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</si>
  <si>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</si>
  <si>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</si>
  <si>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</si>
  <si>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</si>
  <si>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</si>
  <si>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</si>
  <si>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</si>
  <si>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</si>
  <si>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</si>
  <si>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</si>
  <si>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</si>
  <si>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</si>
  <si>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</si>
  <si>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</si>
  <si>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Х</t>
  </si>
  <si>
    <t>1.</t>
  </si>
  <si>
    <t>ДОХОДЫ - всего</t>
  </si>
  <si>
    <t>РАСХОДЫ - всего</t>
  </si>
  <si>
    <t>Первоначаль-ный план на 01.01.2026</t>
  </si>
  <si>
    <t>Ногликский муниципальный округ Сахалинской области на 01.05.2026</t>
  </si>
  <si>
    <t>Уточненный план на 01.05.2026</t>
  </si>
  <si>
    <t>Исполнено на 01.05.2026</t>
  </si>
  <si>
    <t>Платы в счет возмещения вреда, причиняемого автомобильным дорогам местного значения тяжеловесными транспортными средствами</t>
  </si>
  <si>
    <t>Субсидии и иные межбюджетные трансферты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</si>
  <si>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(в том числе добровольных пожертвований)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</si>
  <si>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Содержание автомобильных дорог общего пользования местного значения, в том числе дорожных сооружений на них и элементов обустройства автомобильных дорог</t>
  </si>
  <si>
    <t>Капитальный и текущий ремонт, реконструкция и строительство автомобильных дорог общего пользования местного значения (включая расходы на инженерные изыскания, разработку проектной документации и проведение необходимых экспертиз, авторский надзор, строительный контроль и др.)</t>
  </si>
  <si>
    <t>2.3.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</si>
  <si>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 (включая расходы на инженерные изыскания, разработку проектной документации, авторский надзор, строительный контроль и др.)</t>
  </si>
  <si>
    <t>2.4.</t>
  </si>
  <si>
    <t>Осуществление иных мероприятий, связанных с выполнением полномочий муниципального образования в сфере осуществления дорожной деятельности, в соответствии с законодательством Российской Федерации</t>
  </si>
  <si>
    <t>ОСТАТОК на 01.05.2026</t>
  </si>
  <si>
    <t>Примечание:</t>
  </si>
  <si>
    <t>План (первоначальный) -  в соответствии с Решением о бюджете в первоначальной редакции</t>
  </si>
  <si>
    <t>План (уточненный) - доходная часть скорректирована с учетом внесенных изменений в объемы безвозмездных поступлений; расходная часть в соответствии с уточненными показателями сводной бюджетной росписи</t>
  </si>
  <si>
    <t>Исполнение сметы  доходов и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</si>
</sst>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164" fontId="1" fillId="2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2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/>
    </xf>
    <xf numFmtId="0" fontId="1" fillId="0" borderId="3" xfId="0" applyFont="1" applyBorder="1" applyAlignment="1">
      <alignment horizontal="justify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zoomScaleNormal="100" workbookViewId="0">
      <selection activeCell="G6" sqref="G6:G8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7.285156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1" customFormat="1" x14ac:dyDescent="0.25">
      <c r="A1" s="49" t="s">
        <v>50</v>
      </c>
      <c r="B1" s="49"/>
      <c r="C1" s="49"/>
      <c r="D1" s="49"/>
      <c r="E1" s="49"/>
      <c r="F1" s="49"/>
      <c r="G1" s="49"/>
      <c r="H1" s="49"/>
    </row>
    <row r="2" spans="1:8" s="21" customFormat="1" x14ac:dyDescent="0.25">
      <c r="A2" s="49" t="s">
        <v>28</v>
      </c>
      <c r="B2" s="49"/>
      <c r="C2" s="49"/>
      <c r="D2" s="49"/>
      <c r="E2" s="49"/>
      <c r="F2" s="49"/>
      <c r="G2" s="49"/>
      <c r="H2" s="49"/>
    </row>
    <row r="3" spans="1:8" s="21" customFormat="1" x14ac:dyDescent="0.25">
      <c r="A3" s="49" t="s">
        <v>34</v>
      </c>
      <c r="B3" s="49"/>
      <c r="C3" s="49"/>
      <c r="D3" s="49"/>
      <c r="E3" s="49"/>
      <c r="F3" s="49"/>
      <c r="G3" s="49"/>
      <c r="H3" s="49"/>
    </row>
    <row r="4" spans="1:8" s="21" customFormat="1" x14ac:dyDescent="0.25">
      <c r="A4" s="25"/>
      <c r="B4" s="25"/>
      <c r="C4" s="24"/>
      <c r="D4" s="24"/>
      <c r="E4" s="24"/>
      <c r="H4" s="2"/>
    </row>
    <row r="5" spans="1:8" s="21" customFormat="1" x14ac:dyDescent="0.25">
      <c r="A5" s="50" t="s">
        <v>27</v>
      </c>
      <c r="B5" s="50"/>
      <c r="C5" s="50"/>
      <c r="D5" s="50"/>
      <c r="E5" s="50"/>
      <c r="F5" s="50"/>
      <c r="G5" s="50"/>
      <c r="H5" s="50"/>
    </row>
    <row r="6" spans="1:8" s="21" customFormat="1" ht="17.45" customHeight="1" x14ac:dyDescent="0.25">
      <c r="A6" s="51" t="s">
        <v>26</v>
      </c>
      <c r="B6" s="52" t="s">
        <v>25</v>
      </c>
      <c r="C6" s="53" t="s">
        <v>33</v>
      </c>
      <c r="D6" s="55" t="s">
        <v>35</v>
      </c>
      <c r="E6" s="58" t="s">
        <v>36</v>
      </c>
      <c r="F6" s="58"/>
      <c r="G6" s="51" t="s">
        <v>24</v>
      </c>
      <c r="H6" s="59" t="s">
        <v>23</v>
      </c>
    </row>
    <row r="7" spans="1:8" s="21" customFormat="1" ht="7.15" customHeight="1" x14ac:dyDescent="0.25">
      <c r="A7" s="51"/>
      <c r="B7" s="52"/>
      <c r="C7" s="54"/>
      <c r="D7" s="56"/>
      <c r="E7" s="58"/>
      <c r="F7" s="58"/>
      <c r="G7" s="51"/>
      <c r="H7" s="59"/>
    </row>
    <row r="8" spans="1:8" s="21" customFormat="1" ht="35.25" customHeight="1" x14ac:dyDescent="0.25">
      <c r="A8" s="51"/>
      <c r="B8" s="52"/>
      <c r="C8" s="54"/>
      <c r="D8" s="56"/>
      <c r="E8" s="23" t="s">
        <v>22</v>
      </c>
      <c r="F8" s="22" t="s">
        <v>21</v>
      </c>
      <c r="G8" s="51"/>
      <c r="H8" s="59"/>
    </row>
    <row r="9" spans="1:8" x14ac:dyDescent="0.25">
      <c r="A9" s="33" t="s">
        <v>30</v>
      </c>
      <c r="B9" s="34" t="s">
        <v>31</v>
      </c>
      <c r="C9" s="35">
        <f>C11+C12+C13+C14+C15+C16+C17+C20</f>
        <v>205752.30000000002</v>
      </c>
      <c r="D9" s="35">
        <f>D11+D12+D13+D14+D15+D16+D17+D20</f>
        <v>172891.09999999998</v>
      </c>
      <c r="E9" s="45">
        <f>E11+E12+E13+E14+E15+E16+E17+E20</f>
        <v>80264.56</v>
      </c>
      <c r="F9" s="37">
        <f>F11+F12+F13+F14+F15+F19+F20</f>
        <v>80264573</v>
      </c>
      <c r="G9" s="36">
        <f>G11+G12+G13+G14+G15+G16+G17+G20</f>
        <v>-92626.540000000008</v>
      </c>
      <c r="H9" s="38">
        <f>E9/D9%</f>
        <v>46.424922971743491</v>
      </c>
    </row>
    <row r="10" spans="1:8" x14ac:dyDescent="0.25">
      <c r="A10" s="15"/>
      <c r="B10" s="16" t="s">
        <v>3</v>
      </c>
      <c r="C10" s="20"/>
      <c r="D10" s="20"/>
      <c r="E10" s="10"/>
      <c r="F10" s="17"/>
      <c r="G10" s="10"/>
      <c r="H10" s="20"/>
    </row>
    <row r="11" spans="1:8" ht="94.5" x14ac:dyDescent="0.25">
      <c r="A11" s="15" t="s">
        <v>20</v>
      </c>
      <c r="B11" s="19" t="s">
        <v>19</v>
      </c>
      <c r="C11" s="12">
        <v>13772.6</v>
      </c>
      <c r="D11" s="12">
        <v>13772.6</v>
      </c>
      <c r="E11" s="12">
        <v>4117.55</v>
      </c>
      <c r="F11" s="11">
        <v>4117555.05</v>
      </c>
      <c r="G11" s="10">
        <f t="shared" ref="G11:G19" si="0">E11-D11</f>
        <v>-9655.0499999999993</v>
      </c>
      <c r="H11" s="8">
        <f>E11/D11%</f>
        <v>29.896678913204479</v>
      </c>
    </row>
    <row r="12" spans="1:8" x14ac:dyDescent="0.25">
      <c r="A12" s="15" t="s">
        <v>18</v>
      </c>
      <c r="B12" s="19" t="s">
        <v>17</v>
      </c>
      <c r="C12" s="12">
        <v>26353</v>
      </c>
      <c r="D12" s="12">
        <v>26353</v>
      </c>
      <c r="E12" s="41">
        <v>3724.57</v>
      </c>
      <c r="F12" s="11">
        <v>3724573.39</v>
      </c>
      <c r="G12" s="10">
        <f t="shared" si="0"/>
        <v>-22628.43</v>
      </c>
      <c r="H12" s="8">
        <f>E12/D12%</f>
        <v>14.133381398702237</v>
      </c>
    </row>
    <row r="13" spans="1:8" ht="53.25" customHeight="1" x14ac:dyDescent="0.25">
      <c r="A13" s="15" t="s">
        <v>16</v>
      </c>
      <c r="B13" s="16" t="s">
        <v>37</v>
      </c>
      <c r="C13" s="13">
        <v>0</v>
      </c>
      <c r="D13" s="13">
        <v>0</v>
      </c>
      <c r="E13" s="42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15</v>
      </c>
      <c r="B14" s="19" t="s">
        <v>14</v>
      </c>
      <c r="C14" s="13">
        <v>0</v>
      </c>
      <c r="D14" s="13">
        <v>0</v>
      </c>
      <c r="E14" s="42">
        <v>0</v>
      </c>
      <c r="F14" s="10">
        <v>0</v>
      </c>
      <c r="G14" s="10">
        <f t="shared" si="0"/>
        <v>0</v>
      </c>
      <c r="H14" s="8"/>
    </row>
    <row r="15" spans="1:8" ht="99.75" customHeight="1" x14ac:dyDescent="0.25">
      <c r="A15" s="15" t="s">
        <v>13</v>
      </c>
      <c r="B15" s="19" t="s">
        <v>38</v>
      </c>
      <c r="C15" s="12">
        <v>89417.1</v>
      </c>
      <c r="D15" s="12">
        <v>48814.6</v>
      </c>
      <c r="E15" s="43">
        <v>46875.77</v>
      </c>
      <c r="F15" s="10">
        <v>46875775.630000003</v>
      </c>
      <c r="G15" s="10">
        <f t="shared" si="0"/>
        <v>-1938.8300000000017</v>
      </c>
      <c r="H15" s="8">
        <f>E15/D15%</f>
        <v>96.028175996525633</v>
      </c>
    </row>
    <row r="16" spans="1:8" ht="94.5" x14ac:dyDescent="0.25">
      <c r="A16" s="15" t="s">
        <v>12</v>
      </c>
      <c r="B16" s="16" t="s">
        <v>39</v>
      </c>
      <c r="C16" s="13">
        <v>0</v>
      </c>
      <c r="D16" s="13">
        <v>0</v>
      </c>
      <c r="E16" s="42">
        <v>0</v>
      </c>
      <c r="F16" s="10">
        <v>3</v>
      </c>
      <c r="G16" s="10">
        <f t="shared" si="0"/>
        <v>0</v>
      </c>
      <c r="H16" s="8"/>
    </row>
    <row r="17" spans="1:8" ht="31.5" x14ac:dyDescent="0.25">
      <c r="A17" s="15" t="s">
        <v>11</v>
      </c>
      <c r="B17" s="16" t="s">
        <v>10</v>
      </c>
      <c r="C17" s="13">
        <f>C19</f>
        <v>76209.600000000006</v>
      </c>
      <c r="D17" s="13">
        <f>D19</f>
        <v>76209.600000000006</v>
      </c>
      <c r="E17" s="13">
        <f>E19</f>
        <v>17805.37</v>
      </c>
      <c r="F17" s="10">
        <f>F19</f>
        <v>17805368.93</v>
      </c>
      <c r="G17" s="10">
        <f t="shared" si="0"/>
        <v>-58404.23000000001</v>
      </c>
      <c r="H17" s="8">
        <f>E17/D17%</f>
        <v>23.363683840356071</v>
      </c>
    </row>
    <row r="18" spans="1:8" x14ac:dyDescent="0.25">
      <c r="A18" s="15"/>
      <c r="B18" s="16" t="s">
        <v>9</v>
      </c>
      <c r="C18" s="18"/>
      <c r="D18" s="18"/>
      <c r="E18" s="18"/>
      <c r="F18" s="17"/>
      <c r="G18" s="10">
        <f t="shared" si="0"/>
        <v>0</v>
      </c>
      <c r="H18" s="8"/>
    </row>
    <row r="19" spans="1:8" ht="31.5" x14ac:dyDescent="0.25">
      <c r="A19" s="15" t="s">
        <v>8</v>
      </c>
      <c r="B19" s="16" t="s">
        <v>7</v>
      </c>
      <c r="C19" s="12">
        <v>76209.600000000006</v>
      </c>
      <c r="D19" s="12">
        <v>76209.600000000006</v>
      </c>
      <c r="E19" s="41">
        <v>17805.37</v>
      </c>
      <c r="F19" s="10">
        <v>17805368.93</v>
      </c>
      <c r="G19" s="10">
        <f t="shared" si="0"/>
        <v>-58404.23000000001</v>
      </c>
      <c r="H19" s="8">
        <f>E19/D19%</f>
        <v>23.363683840356071</v>
      </c>
    </row>
    <row r="20" spans="1:8" ht="31.5" x14ac:dyDescent="0.25">
      <c r="A20" s="15" t="s">
        <v>6</v>
      </c>
      <c r="B20" s="16" t="s">
        <v>5</v>
      </c>
      <c r="C20" s="12">
        <v>0</v>
      </c>
      <c r="D20" s="12">
        <v>7741.3</v>
      </c>
      <c r="E20" s="12">
        <v>7741.3</v>
      </c>
      <c r="F20" s="10">
        <v>7741300</v>
      </c>
      <c r="G20" s="10">
        <f>E20-D20</f>
        <v>0</v>
      </c>
      <c r="H20" s="8">
        <f>E20/D20%</f>
        <v>100</v>
      </c>
    </row>
    <row r="21" spans="1:8" x14ac:dyDescent="0.25">
      <c r="A21" s="39" t="s">
        <v>4</v>
      </c>
      <c r="B21" s="40" t="s">
        <v>32</v>
      </c>
      <c r="C21" s="35">
        <f>C23+C24+C25+C26</f>
        <v>205752.3</v>
      </c>
      <c r="D21" s="35">
        <f t="shared" ref="D21:G21" si="1">D23+D24+D25+D26</f>
        <v>172891.10000000003</v>
      </c>
      <c r="E21" s="35">
        <f t="shared" si="1"/>
        <v>67557.61</v>
      </c>
      <c r="F21" s="37">
        <f t="shared" si="1"/>
        <v>67557610.590000004</v>
      </c>
      <c r="G21" s="37">
        <f t="shared" si="1"/>
        <v>-105333.49000000002</v>
      </c>
      <c r="H21" s="38">
        <f>E21/D21%</f>
        <v>39.075238690713398</v>
      </c>
    </row>
    <row r="22" spans="1:8" x14ac:dyDescent="0.25">
      <c r="A22" s="15"/>
      <c r="B22" s="16" t="s">
        <v>3</v>
      </c>
      <c r="C22" s="12"/>
      <c r="D22" s="9"/>
      <c r="E22" s="12"/>
      <c r="F22" s="10"/>
      <c r="G22" s="10"/>
      <c r="H22" s="8"/>
    </row>
    <row r="23" spans="1:8" ht="66.75" customHeight="1" x14ac:dyDescent="0.25">
      <c r="A23" s="15" t="s">
        <v>2</v>
      </c>
      <c r="B23" s="14" t="s">
        <v>40</v>
      </c>
      <c r="C23" s="12">
        <v>123660.4</v>
      </c>
      <c r="D23" s="12">
        <v>119582.6</v>
      </c>
      <c r="E23" s="12">
        <v>40022.49</v>
      </c>
      <c r="F23" s="10">
        <v>40022488.520000003</v>
      </c>
      <c r="G23" s="10">
        <f>E23-D23</f>
        <v>-79560.110000000015</v>
      </c>
      <c r="H23" s="8">
        <f>E23/D23%</f>
        <v>33.468489562862821</v>
      </c>
    </row>
    <row r="24" spans="1:8" ht="98.25" customHeight="1" x14ac:dyDescent="0.25">
      <c r="A24" s="15" t="s">
        <v>1</v>
      </c>
      <c r="B24" s="14" t="s">
        <v>41</v>
      </c>
      <c r="C24" s="12">
        <v>31280.799999999999</v>
      </c>
      <c r="D24" s="12">
        <v>17456.7</v>
      </c>
      <c r="E24" s="12">
        <v>0</v>
      </c>
      <c r="F24" s="10">
        <v>0</v>
      </c>
      <c r="G24" s="10">
        <f>E24-D24</f>
        <v>-17456.7</v>
      </c>
      <c r="H24" s="8">
        <f>E24/D24%</f>
        <v>0</v>
      </c>
    </row>
    <row r="25" spans="1:8" ht="101.25" customHeight="1" x14ac:dyDescent="0.25">
      <c r="A25" s="15" t="s">
        <v>42</v>
      </c>
      <c r="B25" s="14" t="s">
        <v>43</v>
      </c>
      <c r="C25" s="12">
        <v>50811.1</v>
      </c>
      <c r="D25" s="12">
        <v>35851.800000000003</v>
      </c>
      <c r="E25" s="12">
        <v>27535.119999999999</v>
      </c>
      <c r="F25" s="10">
        <v>27535122.07</v>
      </c>
      <c r="G25" s="10">
        <f>E25-D25</f>
        <v>-8316.6800000000039</v>
      </c>
      <c r="H25" s="8">
        <f>E25/D25%</f>
        <v>76.802615210393895</v>
      </c>
    </row>
    <row r="26" spans="1:8" ht="78.75" x14ac:dyDescent="0.25">
      <c r="A26" s="15" t="s">
        <v>44</v>
      </c>
      <c r="B26" s="14" t="s">
        <v>45</v>
      </c>
      <c r="C26" s="13">
        <v>0</v>
      </c>
      <c r="D26" s="12">
        <v>0</v>
      </c>
      <c r="E26" s="12">
        <v>0</v>
      </c>
      <c r="F26" s="10">
        <v>0</v>
      </c>
      <c r="G26" s="10">
        <f>E26-D26</f>
        <v>0</v>
      </c>
      <c r="H26" s="8">
        <v>0</v>
      </c>
    </row>
    <row r="27" spans="1:8" customFormat="1" x14ac:dyDescent="0.25">
      <c r="A27" s="26" t="s">
        <v>0</v>
      </c>
      <c r="B27" s="27" t="s">
        <v>46</v>
      </c>
      <c r="C27" s="28" t="s">
        <v>29</v>
      </c>
      <c r="D27" s="29" t="s">
        <v>29</v>
      </c>
      <c r="E27" s="44">
        <f>F27/1000</f>
        <v>12706.962409999996</v>
      </c>
      <c r="F27" s="30">
        <f>F9-F21</f>
        <v>12706962.409999996</v>
      </c>
      <c r="G27" s="31" t="s">
        <v>29</v>
      </c>
      <c r="H27" s="32" t="s">
        <v>29</v>
      </c>
    </row>
    <row r="28" spans="1:8" x14ac:dyDescent="0.25">
      <c r="B28" s="60"/>
      <c r="C28" s="5"/>
    </row>
    <row r="29" spans="1:8" x14ac:dyDescent="0.25">
      <c r="B29" s="60"/>
      <c r="C29" s="7"/>
    </row>
    <row r="30" spans="1:8" ht="20.25" customHeight="1" x14ac:dyDescent="0.25">
      <c r="B30" s="46" t="s">
        <v>47</v>
      </c>
      <c r="C30" s="5"/>
    </row>
    <row r="31" spans="1:8" ht="18.75" customHeight="1" x14ac:dyDescent="0.25">
      <c r="B31" s="48" t="s">
        <v>48</v>
      </c>
      <c r="C31" s="47"/>
      <c r="D31" s="47"/>
      <c r="E31" s="47"/>
      <c r="F31" s="47"/>
      <c r="G31" s="47"/>
      <c r="H31" s="47"/>
    </row>
    <row r="32" spans="1:8" ht="36.75" customHeight="1" x14ac:dyDescent="0.25">
      <c r="B32" s="57" t="s">
        <v>49</v>
      </c>
      <c r="C32" s="57"/>
      <c r="D32" s="57"/>
      <c r="E32" s="57"/>
      <c r="F32" s="57"/>
      <c r="G32" s="57"/>
      <c r="H32" s="57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3">
    <mergeCell ref="B32:H32"/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1.1811023622047245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Екатерина В. Нестеренко</cp:lastModifiedBy>
  <cp:lastPrinted>2026-05-04T05:32:41Z</cp:lastPrinted>
  <dcterms:created xsi:type="dcterms:W3CDTF">2025-08-06T01:59:48Z</dcterms:created>
  <dcterms:modified xsi:type="dcterms:W3CDTF">2026-05-04T22:56:47Z</dcterms:modified>
</cp:coreProperties>
</file>