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6 - 2028\Дорожный фонд\на сайт\"/>
    </mc:Choice>
  </mc:AlternateContent>
  <xr:revisionPtr revIDLastSave="0" documentId="13_ncr:1_{3A8AA698-C7AF-4613-90EE-C0C68123A735}" xr6:coauthVersionLast="47" xr6:coauthVersionMax="47" xr10:uidLastSave="{00000000-0000-0000-0000-000000000000}"/>
  <bookViews>
    <workbookView xWindow="-120" yWindow="-120" windowWidth="29040" windowHeight="15840" xr2:uid="{8C193186-DB0A-492D-9CD8-CD8325495D5B}"/>
  </bookViews>
  <sheets>
    <sheet name="01.07.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7" i="1"/>
  <c r="F21" i="1"/>
  <c r="E21" i="1"/>
  <c r="D21" i="1"/>
  <c r="C21" i="1"/>
  <c r="D17" i="1"/>
  <c r="F9" i="1"/>
  <c r="F27" i="1" l="1"/>
  <c r="E27" i="1" s="1"/>
  <c r="H15" i="1"/>
  <c r="H11" i="1"/>
  <c r="G12" i="1"/>
  <c r="G13" i="1"/>
  <c r="G14" i="1"/>
  <c r="G16" i="1"/>
  <c r="G18" i="1"/>
  <c r="E17" i="1"/>
  <c r="G20" i="1"/>
  <c r="C17" i="1"/>
  <c r="G24" i="1"/>
  <c r="G17" i="1" l="1"/>
  <c r="E9" i="1"/>
  <c r="H19" i="1"/>
  <c r="G19" i="1"/>
  <c r="H20" i="1"/>
  <c r="G26" i="1"/>
  <c r="H24" i="1"/>
  <c r="G15" i="1"/>
  <c r="D9" i="1"/>
  <c r="G23" i="1"/>
  <c r="C9" i="1"/>
  <c r="H25" i="1"/>
  <c r="G25" i="1"/>
  <c r="H12" i="1"/>
  <c r="H17" i="1"/>
  <c r="G21" i="1" l="1"/>
  <c r="H9" i="1"/>
  <c r="G9" i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<sst xmlns="http://schemas.openxmlformats.org/spreadsheetml/2006/main" count="52" uniqueCount="48">
  <si>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</si>
  <si>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>2.2.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</si>
  <si>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</si>
  <si>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</si>
  <si>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</si>
  <si>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</si>
  <si>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</si>
  <si>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</si>
  <si>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</si>
  <si>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</si>
  <si>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</si>
  <si>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</si>
  <si>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1.6.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</si>
  <si>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</si>
  <si>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</si>
  <si>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</si>
  <si>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</si>
  <si>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</si>
  <si>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</si>
  <si>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</si>
  <si>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</si>
  <si>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</si>
  <si>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</si>
  <si>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</si>
  <si>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</si>
  <si>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</si>
  <si>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</si>
  <si>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</si>
  <si>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Х</t>
  </si>
  <si>
    <t>1.</t>
  </si>
  <si>
    <t>ДОХОДЫ - всего</t>
  </si>
  <si>
    <t>РАСХОДЫ - всего</t>
  </si>
  <si>
    <t>Первоначаль-ный план на 01.01.2026</t>
  </si>
  <si>
    <t>Субсидии и иные межбюджетные трансферты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</si>
  <si>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(в том числе добровольных пожертвований)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</si>
  <si>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Содержание автомобильных дорог общего пользования местного значения, в том числе дорожных сооружений на них и элементов обустройства автомобильных дорог</t>
  </si>
  <si>
    <t>Капитальный и текущий ремонт, реконструкция и строительство автомобильных дорог общего пользования местного значения (включая расходы на инженерные изыскания, разработку проектной документации и проведение необходимых экспертиз, авторский надзор, строительный контроль и др.)</t>
  </si>
  <si>
    <t>2.3.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</si>
  <si>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 (включая расходы на инженерные изыскания, разработку проектной документации, авторский надзор, строительный контроль и др.)</t>
  </si>
  <si>
    <t>2.4.</t>
  </si>
  <si>
    <t>Осуществление иных мероприятий, связанных с выполнением полномочий муниципального образования в сфере осуществления дорожной деятельности, в соответствии с законодательством Российской Федерации</t>
  </si>
  <si>
    <t>Исполнение сметы  доходов и расходов</t>
  </si>
  <si>
    <t>ОСТАТОК на 01.07.2026</t>
  </si>
  <si>
    <t>Ногликский муниципальный округ Сахалинской области на 01.07.2026</t>
  </si>
  <si>
    <t>Уточненный план на 01.07.2026</t>
  </si>
  <si>
    <t>Исполнено на 01.07.2026</t>
  </si>
  <si>
    <t>Плата в счет возмещения вреда, причиняемого автомобильным дорогам местного значения тяжеловесными транспортными средствами</t>
  </si>
  <si>
    <t>Отклонение ("-" неисполнено плановых назначений)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</si>
</sst>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33"/>
  <sheetViews>
    <sheetView tabSelected="1" topLeftCell="A10" zoomScaleNormal="100" workbookViewId="0">
      <selection activeCell="C34" sqref="C34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7.285156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19" customFormat="1" x14ac:dyDescent="0.25">
      <c r="A1" s="48" t="s">
        <v>41</v>
      </c>
      <c r="B1" s="48"/>
      <c r="C1" s="48"/>
      <c r="D1" s="48"/>
      <c r="E1" s="48"/>
      <c r="F1" s="48"/>
      <c r="G1" s="48"/>
      <c r="H1" s="48"/>
    </row>
    <row r="2" spans="1:8" s="19" customFormat="1" x14ac:dyDescent="0.25">
      <c r="A2" s="48" t="s">
        <v>27</v>
      </c>
      <c r="B2" s="48"/>
      <c r="C2" s="48"/>
      <c r="D2" s="48"/>
      <c r="E2" s="48"/>
      <c r="F2" s="48"/>
      <c r="G2" s="48"/>
      <c r="H2" s="48"/>
    </row>
    <row r="3" spans="1:8" s="19" customFormat="1" x14ac:dyDescent="0.25">
      <c r="A3" s="48" t="s">
        <v>43</v>
      </c>
      <c r="B3" s="48"/>
      <c r="C3" s="48"/>
      <c r="D3" s="48"/>
      <c r="E3" s="48"/>
      <c r="F3" s="48"/>
      <c r="G3" s="48"/>
      <c r="H3" s="48"/>
    </row>
    <row r="4" spans="1:8" s="19" customFormat="1" x14ac:dyDescent="0.25">
      <c r="A4" s="23"/>
      <c r="B4" s="23"/>
      <c r="C4" s="22"/>
      <c r="D4" s="22"/>
      <c r="E4" s="22"/>
      <c r="H4" s="2"/>
    </row>
    <row r="5" spans="1:8" s="19" customFormat="1" x14ac:dyDescent="0.25">
      <c r="A5" s="49" t="s">
        <v>26</v>
      </c>
      <c r="B5" s="49"/>
      <c r="C5" s="49"/>
      <c r="D5" s="49"/>
      <c r="E5" s="49"/>
      <c r="F5" s="49"/>
      <c r="G5" s="49"/>
      <c r="H5" s="49"/>
    </row>
    <row r="6" spans="1:8" s="19" customFormat="1" ht="17.45" customHeight="1" x14ac:dyDescent="0.25">
      <c r="A6" s="46" t="s">
        <v>25</v>
      </c>
      <c r="B6" s="47" t="s">
        <v>24</v>
      </c>
      <c r="C6" s="50" t="s">
        <v>32</v>
      </c>
      <c r="D6" s="52" t="s">
        <v>44</v>
      </c>
      <c r="E6" s="45" t="s">
        <v>45</v>
      </c>
      <c r="F6" s="45"/>
      <c r="G6" s="46" t="s">
        <v>47</v>
      </c>
      <c r="H6" s="47" t="s">
        <v>23</v>
      </c>
    </row>
    <row r="7" spans="1:8" s="19" customFormat="1" ht="7.15" customHeight="1" x14ac:dyDescent="0.25">
      <c r="A7" s="46"/>
      <c r="B7" s="47"/>
      <c r="C7" s="51"/>
      <c r="D7" s="53"/>
      <c r="E7" s="45"/>
      <c r="F7" s="45"/>
      <c r="G7" s="46"/>
      <c r="H7" s="47"/>
    </row>
    <row r="8" spans="1:8" s="19" customFormat="1" ht="45" customHeight="1" x14ac:dyDescent="0.25">
      <c r="A8" s="46"/>
      <c r="B8" s="47"/>
      <c r="C8" s="51"/>
      <c r="D8" s="53"/>
      <c r="E8" s="21" t="s">
        <v>22</v>
      </c>
      <c r="F8" s="20" t="s">
        <v>21</v>
      </c>
      <c r="G8" s="46"/>
      <c r="H8" s="47"/>
    </row>
    <row r="9" spans="1:8" x14ac:dyDescent="0.25">
      <c r="A9" s="31" t="s">
        <v>29</v>
      </c>
      <c r="B9" s="32" t="s">
        <v>30</v>
      </c>
      <c r="C9" s="33">
        <f>C11+C12+C13+C14+C15+C16+C17+C20</f>
        <v>205752.30000000002</v>
      </c>
      <c r="D9" s="33">
        <f>D11+D12+D13+D14+D15+D16+D17+D20</f>
        <v>193230.19999999998</v>
      </c>
      <c r="E9" s="42">
        <f>E11+E12+E13+E14+E15+E16+E17+E20</f>
        <v>110602.3</v>
      </c>
      <c r="F9" s="35">
        <f>F11+F12+F13+F14+F15+F19+F20</f>
        <v>110602313.70999999</v>
      </c>
      <c r="G9" s="34">
        <f>G11+G12+G13+G14+G15+G16+G17+G20</f>
        <v>-82627.899999999994</v>
      </c>
      <c r="H9" s="36">
        <f>E9/D9%</f>
        <v>57.238620050074992</v>
      </c>
    </row>
    <row r="10" spans="1:8" x14ac:dyDescent="0.25">
      <c r="A10" s="13"/>
      <c r="B10" s="14" t="s">
        <v>3</v>
      </c>
      <c r="C10" s="18"/>
      <c r="D10" s="18"/>
      <c r="E10" s="9"/>
      <c r="F10" s="15"/>
      <c r="G10" s="9"/>
      <c r="H10" s="18"/>
    </row>
    <row r="11" spans="1:8" ht="94.5" x14ac:dyDescent="0.25">
      <c r="A11" s="13" t="s">
        <v>20</v>
      </c>
      <c r="B11" s="17" t="s">
        <v>19</v>
      </c>
      <c r="C11" s="10">
        <v>13772.6</v>
      </c>
      <c r="D11" s="10">
        <v>13772.6</v>
      </c>
      <c r="E11" s="10">
        <v>6116</v>
      </c>
      <c r="F11" s="43">
        <v>6115983.2199999997</v>
      </c>
      <c r="G11" s="9">
        <f>E11-D11</f>
        <v>-7656.6</v>
      </c>
      <c r="H11" s="7">
        <f>E11/D11%</f>
        <v>44.407011021884031</v>
      </c>
    </row>
    <row r="12" spans="1:8" x14ac:dyDescent="0.25">
      <c r="A12" s="13" t="s">
        <v>18</v>
      </c>
      <c r="B12" s="17" t="s">
        <v>17</v>
      </c>
      <c r="C12" s="10">
        <v>26353</v>
      </c>
      <c r="D12" s="10">
        <v>26353</v>
      </c>
      <c r="E12" s="44">
        <v>4713.3999999999996</v>
      </c>
      <c r="F12" s="43">
        <v>4713427.37</v>
      </c>
      <c r="G12" s="9">
        <f t="shared" ref="G12:G19" si="0">E12-D12</f>
        <v>-21639.599999999999</v>
      </c>
      <c r="H12" s="7">
        <f>E12/D12%</f>
        <v>17.885629719576521</v>
      </c>
    </row>
    <row r="13" spans="1:8" ht="53.25" customHeight="1" x14ac:dyDescent="0.25">
      <c r="A13" s="13" t="s">
        <v>16</v>
      </c>
      <c r="B13" s="14" t="s">
        <v>46</v>
      </c>
      <c r="C13" s="11">
        <v>0</v>
      </c>
      <c r="D13" s="11">
        <v>0</v>
      </c>
      <c r="E13" s="39">
        <v>0</v>
      </c>
      <c r="F13" s="9">
        <v>0</v>
      </c>
      <c r="G13" s="9">
        <f t="shared" si="0"/>
        <v>0</v>
      </c>
      <c r="H13" s="7"/>
    </row>
    <row r="14" spans="1:8" ht="47.25" x14ac:dyDescent="0.25">
      <c r="A14" s="13" t="s">
        <v>15</v>
      </c>
      <c r="B14" s="17" t="s">
        <v>14</v>
      </c>
      <c r="C14" s="11">
        <v>0</v>
      </c>
      <c r="D14" s="11">
        <v>0</v>
      </c>
      <c r="E14" s="39">
        <v>0</v>
      </c>
      <c r="F14" s="9">
        <v>0</v>
      </c>
      <c r="G14" s="9">
        <f t="shared" si="0"/>
        <v>0</v>
      </c>
      <c r="H14" s="7"/>
    </row>
    <row r="15" spans="1:8" ht="99.75" customHeight="1" x14ac:dyDescent="0.25">
      <c r="A15" s="13" t="s">
        <v>13</v>
      </c>
      <c r="B15" s="17" t="s">
        <v>33</v>
      </c>
      <c r="C15" s="10">
        <v>89417.1</v>
      </c>
      <c r="D15" s="10">
        <v>48814.6</v>
      </c>
      <c r="E15" s="40">
        <v>48814.5</v>
      </c>
      <c r="F15" s="9">
        <v>48814522.07</v>
      </c>
      <c r="G15" s="9">
        <f t="shared" si="0"/>
        <v>-9.9999999998544808E-2</v>
      </c>
      <c r="H15" s="7">
        <f>E15/D15%</f>
        <v>99.999795143256335</v>
      </c>
    </row>
    <row r="16" spans="1:8" ht="94.5" x14ac:dyDescent="0.25">
      <c r="A16" s="13" t="s">
        <v>12</v>
      </c>
      <c r="B16" s="14" t="s">
        <v>34</v>
      </c>
      <c r="C16" s="11">
        <v>0</v>
      </c>
      <c r="D16" s="11">
        <v>0</v>
      </c>
      <c r="E16" s="39">
        <v>0</v>
      </c>
      <c r="F16" s="9">
        <v>3</v>
      </c>
      <c r="G16" s="9">
        <f t="shared" si="0"/>
        <v>0</v>
      </c>
      <c r="H16" s="7"/>
    </row>
    <row r="17" spans="1:8" ht="31.5" x14ac:dyDescent="0.25">
      <c r="A17" s="13" t="s">
        <v>11</v>
      </c>
      <c r="B17" s="14" t="s">
        <v>10</v>
      </c>
      <c r="C17" s="11">
        <f>C19</f>
        <v>76209.600000000006</v>
      </c>
      <c r="D17" s="11">
        <f>D19</f>
        <v>96548.7</v>
      </c>
      <c r="E17" s="11">
        <f>E19</f>
        <v>43217.1</v>
      </c>
      <c r="F17" s="9">
        <f>F19</f>
        <v>43217081.049999997</v>
      </c>
      <c r="G17" s="9">
        <f t="shared" si="0"/>
        <v>-53331.6</v>
      </c>
      <c r="H17" s="7">
        <f>E17/D17%</f>
        <v>44.761969865984732</v>
      </c>
    </row>
    <row r="18" spans="1:8" x14ac:dyDescent="0.25">
      <c r="A18" s="13"/>
      <c r="B18" s="14" t="s">
        <v>9</v>
      </c>
      <c r="C18" s="16"/>
      <c r="D18" s="16"/>
      <c r="E18" s="16"/>
      <c r="F18" s="9"/>
      <c r="G18" s="9">
        <f t="shared" si="0"/>
        <v>0</v>
      </c>
      <c r="H18" s="7"/>
    </row>
    <row r="19" spans="1:8" ht="31.5" x14ac:dyDescent="0.25">
      <c r="A19" s="13" t="s">
        <v>8</v>
      </c>
      <c r="B19" s="14" t="s">
        <v>7</v>
      </c>
      <c r="C19" s="10">
        <v>76209.600000000006</v>
      </c>
      <c r="D19" s="10">
        <v>96548.7</v>
      </c>
      <c r="E19" s="44">
        <v>43217.1</v>
      </c>
      <c r="F19" s="9">
        <v>43217081.049999997</v>
      </c>
      <c r="G19" s="9">
        <f t="shared" si="0"/>
        <v>-53331.6</v>
      </c>
      <c r="H19" s="7">
        <f>E19/D19%</f>
        <v>44.761969865984732</v>
      </c>
    </row>
    <row r="20" spans="1:8" ht="31.5" x14ac:dyDescent="0.25">
      <c r="A20" s="13" t="s">
        <v>6</v>
      </c>
      <c r="B20" s="14" t="s">
        <v>5</v>
      </c>
      <c r="C20" s="10">
        <v>0</v>
      </c>
      <c r="D20" s="10">
        <v>7741.3</v>
      </c>
      <c r="E20" s="10">
        <v>7741.3</v>
      </c>
      <c r="F20" s="9">
        <v>7741300</v>
      </c>
      <c r="G20" s="9">
        <f>E20-D20</f>
        <v>0</v>
      </c>
      <c r="H20" s="7">
        <f>E20/D20%</f>
        <v>100</v>
      </c>
    </row>
    <row r="21" spans="1:8" x14ac:dyDescent="0.25">
      <c r="A21" s="37" t="s">
        <v>4</v>
      </c>
      <c r="B21" s="38" t="s">
        <v>31</v>
      </c>
      <c r="C21" s="33">
        <f>C23+C24+C25+C26</f>
        <v>205752.3</v>
      </c>
      <c r="D21" s="33">
        <f t="shared" ref="D21:G21" si="1">D23+D24+D25+D26</f>
        <v>193230.2</v>
      </c>
      <c r="E21" s="33">
        <f t="shared" si="1"/>
        <v>107876</v>
      </c>
      <c r="F21" s="35">
        <f t="shared" si="1"/>
        <v>107876054.27000001</v>
      </c>
      <c r="G21" s="35">
        <f t="shared" si="1"/>
        <v>-85354.200000000012</v>
      </c>
      <c r="H21" s="36">
        <f>E21/D21%</f>
        <v>55.827712231317875</v>
      </c>
    </row>
    <row r="22" spans="1:8" x14ac:dyDescent="0.25">
      <c r="A22" s="13"/>
      <c r="B22" s="14" t="s">
        <v>3</v>
      </c>
      <c r="C22" s="10"/>
      <c r="D22" s="8"/>
      <c r="E22" s="10"/>
      <c r="F22" s="9"/>
      <c r="G22" s="9"/>
      <c r="H22" s="7"/>
    </row>
    <row r="23" spans="1:8" ht="66.75" customHeight="1" x14ac:dyDescent="0.25">
      <c r="A23" s="13" t="s">
        <v>2</v>
      </c>
      <c r="B23" s="12" t="s">
        <v>35</v>
      </c>
      <c r="C23" s="10">
        <v>123660.4</v>
      </c>
      <c r="D23" s="10">
        <v>119582.6</v>
      </c>
      <c r="E23" s="10">
        <v>80317.8</v>
      </c>
      <c r="F23" s="9">
        <v>80317832.200000003</v>
      </c>
      <c r="G23" s="9">
        <f>E23-D23</f>
        <v>-39264.800000000003</v>
      </c>
      <c r="H23" s="7">
        <f>E23/D23%</f>
        <v>67.165122685072916</v>
      </c>
    </row>
    <row r="24" spans="1:8" ht="98.25" customHeight="1" x14ac:dyDescent="0.25">
      <c r="A24" s="13" t="s">
        <v>1</v>
      </c>
      <c r="B24" s="12" t="s">
        <v>36</v>
      </c>
      <c r="C24" s="10">
        <v>31280.799999999999</v>
      </c>
      <c r="D24" s="10">
        <v>31280.799999999999</v>
      </c>
      <c r="E24" s="10">
        <v>0</v>
      </c>
      <c r="F24" s="9">
        <v>0</v>
      </c>
      <c r="G24" s="9">
        <f>E24-D24</f>
        <v>-31280.799999999999</v>
      </c>
      <c r="H24" s="7">
        <f>E24/D24%</f>
        <v>0</v>
      </c>
    </row>
    <row r="25" spans="1:8" ht="101.25" customHeight="1" x14ac:dyDescent="0.25">
      <c r="A25" s="13" t="s">
        <v>37</v>
      </c>
      <c r="B25" s="12" t="s">
        <v>38</v>
      </c>
      <c r="C25" s="10">
        <v>50811.1</v>
      </c>
      <c r="D25" s="10">
        <v>42366.8</v>
      </c>
      <c r="E25" s="10">
        <v>27558.2</v>
      </c>
      <c r="F25" s="9">
        <v>27558222.07</v>
      </c>
      <c r="G25" s="9">
        <f>E25-D25</f>
        <v>-14808.600000000002</v>
      </c>
      <c r="H25" s="7">
        <f>E25/D25%</f>
        <v>65.046687500590082</v>
      </c>
    </row>
    <row r="26" spans="1:8" ht="78.75" x14ac:dyDescent="0.25">
      <c r="A26" s="13" t="s">
        <v>39</v>
      </c>
      <c r="B26" s="12" t="s">
        <v>40</v>
      </c>
      <c r="C26" s="11">
        <v>0</v>
      </c>
      <c r="D26" s="10">
        <v>0</v>
      </c>
      <c r="E26" s="10">
        <v>0</v>
      </c>
      <c r="F26" s="9">
        <v>0</v>
      </c>
      <c r="G26" s="9">
        <f>E26-D26</f>
        <v>0</v>
      </c>
      <c r="H26" s="7">
        <v>0</v>
      </c>
    </row>
    <row r="27" spans="1:8" customFormat="1" x14ac:dyDescent="0.25">
      <c r="A27" s="24" t="s">
        <v>0</v>
      </c>
      <c r="B27" s="25" t="s">
        <v>42</v>
      </c>
      <c r="C27" s="26" t="s">
        <v>28</v>
      </c>
      <c r="D27" s="27" t="s">
        <v>28</v>
      </c>
      <c r="E27" s="41">
        <f>F27/1000</f>
        <v>2726.2594399999825</v>
      </c>
      <c r="F27" s="28">
        <f>F9-F21</f>
        <v>2726259.4399999827</v>
      </c>
      <c r="G27" s="29" t="s">
        <v>28</v>
      </c>
      <c r="H27" s="30" t="s">
        <v>28</v>
      </c>
    </row>
    <row r="28" spans="1:8" x14ac:dyDescent="0.25">
      <c r="B28" s="6"/>
      <c r="C28" s="5"/>
    </row>
    <row r="29" spans="1:8" x14ac:dyDescent="0.25">
      <c r="B29" s="6"/>
      <c r="C29" s="5"/>
    </row>
    <row r="30" spans="1:8" x14ac:dyDescent="0.25">
      <c r="C30" s="5"/>
    </row>
    <row r="31" spans="1:8" x14ac:dyDescent="0.25">
      <c r="C31" s="5"/>
    </row>
    <row r="32" spans="1:8" x14ac:dyDescent="0.25">
      <c r="C32" s="5"/>
    </row>
    <row r="33" spans="3:3" x14ac:dyDescent="0.25">
      <c r="C33" s="5"/>
    </row>
  </sheetData>
  <mergeCells count="11">
    <mergeCell ref="A1:H1"/>
    <mergeCell ref="A2:H2"/>
    <mergeCell ref="A3:H3"/>
    <mergeCell ref="A5:H5"/>
    <mergeCell ref="A6:A8"/>
    <mergeCell ref="B6:B8"/>
    <mergeCell ref="C6:C8"/>
    <mergeCell ref="D6:D8"/>
    <mergeCell ref="E6:F7"/>
    <mergeCell ref="G6:G8"/>
    <mergeCell ref="H6:H8"/>
  </mergeCells>
  <pageMargins left="1.1811023622047245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2026-05-04T05:32:41Z</cp:lastPrinted>
  <dcterms:created xsi:type="dcterms:W3CDTF">2025-08-06T01:59:48Z</dcterms:created>
  <dcterms:modified xsi:type="dcterms:W3CDTF">2026-07-06T23:41:13Z</dcterms:modified>
</cp:coreProperties>
</file>