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:\Бюджет на 2024-2026\ПРОЕКТ РЕШЕНИЯ СОБРАНИЯ\ПРОЕКТ РЕШЕНИЯ НА САЙТ\Дополнительный материал к проекту решения\"/>
    </mc:Choice>
  </mc:AlternateContent>
  <xr:revisionPtr revIDLastSave="0" documentId="13_ncr:1_{B98F2B9A-9354-4A5F-95CD-DCC3E11FD7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Titles" localSheetId="0">Лист1!$5:$9</definedName>
    <definedName name="_xlnm.Print_Area" localSheetId="0">Лист1!$A$1:$M$82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J15" i="1"/>
  <c r="I15" i="1"/>
  <c r="M15" i="1" l="1"/>
  <c r="L15" i="1"/>
  <c r="I39" i="1" l="1"/>
  <c r="I34" i="1" l="1"/>
  <c r="K39" i="1" l="1"/>
  <c r="M39" i="1"/>
  <c r="L39" i="1"/>
  <c r="J39" i="1"/>
  <c r="L34" i="1"/>
  <c r="M34" i="1"/>
  <c r="K34" i="1"/>
  <c r="J34" i="1"/>
  <c r="H21" i="1"/>
  <c r="G21" i="1"/>
  <c r="F21" i="1"/>
  <c r="M14" i="1" l="1"/>
  <c r="L14" i="1"/>
  <c r="K14" i="1"/>
  <c r="J14" i="1"/>
  <c r="I14" i="1"/>
  <c r="M11" i="1"/>
  <c r="M10" i="1" s="1"/>
  <c r="L11" i="1"/>
  <c r="L10" i="1" s="1"/>
  <c r="K11" i="1"/>
  <c r="K10" i="1" s="1"/>
  <c r="J11" i="1"/>
  <c r="J10" i="1" s="1"/>
  <c r="I11" i="1"/>
  <c r="I10" i="1" s="1"/>
  <c r="I82" i="1" l="1"/>
  <c r="J82" i="1"/>
  <c r="K82" i="1" l="1"/>
  <c r="L82" i="1"/>
  <c r="M82" i="1"/>
</calcChain>
</file>

<file path=xl/sharedStrings.xml><?xml version="1.0" encoding="utf-8"?>
<sst xmlns="http://schemas.openxmlformats.org/spreadsheetml/2006/main" count="270" uniqueCount="172">
  <si>
    <t xml:space="preserve">Сведения </t>
  </si>
  <si>
    <t>№ п/п</t>
  </si>
  <si>
    <t>Объем оказания муниципальных услуг (работ)</t>
  </si>
  <si>
    <t xml:space="preserve">Объем субсидий на финансовое обеспечение муниципальных заданий на оказание муниципальных услуг (выполнение работ) </t>
  </si>
  <si>
    <t>сумма (тыс. рублей)</t>
  </si>
  <si>
    <t>План (проект бюджета)</t>
  </si>
  <si>
    <t>1.</t>
  </si>
  <si>
    <t>АДМИНИСТРАЦИЯ МУНИЦИПАЛЬНОГО ОБРАЗОВАНИЯ "ГОРОДСКОЙ ОКРУГ НОГЛИКСКИЙ" - всего, в том числе:</t>
  </si>
  <si>
    <t>х</t>
  </si>
  <si>
    <t>1.1.</t>
  </si>
  <si>
    <t>2.</t>
  </si>
  <si>
    <t xml:space="preserve"> х</t>
  </si>
  <si>
    <t>2.1.</t>
  </si>
  <si>
    <t>Реализация основных общеобразовательных программ начального общего образования</t>
  </si>
  <si>
    <t>Реализация основных общеобразовательных программ основного общего образования</t>
  </si>
  <si>
    <t>2.3.</t>
  </si>
  <si>
    <t>Реализация основных общеобразовательных программ основного общего образования (очная с применением дистанционных образовательных технологий)</t>
  </si>
  <si>
    <t>Реализация основных общеобразовательных программ среднего общего образования</t>
  </si>
  <si>
    <t>Реализация основных общеобразовательных программ среднего общего образования (очная с применением дистанционных образовательных технологий)</t>
  </si>
  <si>
    <t>Реализация основных общеобразовательных программ среднего общего образования (заочная)</t>
  </si>
  <si>
    <t>Реализация основных общеобразовательных программ дошкольного образования (от 1 года до 3-х лет)</t>
  </si>
  <si>
    <t>Реализация основных общеобразовательных программ дошкольного образования (от 3 лет до 8 лет)</t>
  </si>
  <si>
    <t>Организация деятельности клубных формирований и формирований самодеятельного народного творчества</t>
  </si>
  <si>
    <t>Организация отдыха детей и молодежи (в каникулярное время с дневным пребыванием)</t>
  </si>
  <si>
    <t xml:space="preserve">Библиотечное, библиографическое и информационное обслуживание пользователей библиотеки </t>
  </si>
  <si>
    <t xml:space="preserve">Организация и проведение спортивно-оздоровительной работы по развитию физической культуры и спорта среди различных групп населения </t>
  </si>
  <si>
    <t>час.</t>
  </si>
  <si>
    <t>Итого</t>
  </si>
  <si>
    <t/>
  </si>
  <si>
    <t xml:space="preserve">Обеспечение сохранения и использования объектов культурного наследия </t>
  </si>
  <si>
    <t>ОБРАЗОВАНИЕ</t>
  </si>
  <si>
    <t>ФИЗИЧЕСКАЯ КУЛЬТУРА И СПОРТ</t>
  </si>
  <si>
    <t>КУЛЬТУРА</t>
  </si>
  <si>
    <t>СРЕДСТВА МАССОВОЙ ИНФОРМАЦИИ</t>
  </si>
  <si>
    <t>2.2.</t>
  </si>
  <si>
    <t>кол-во посещений</t>
  </si>
  <si>
    <t>кол-во объектов культурного наследия</t>
  </si>
  <si>
    <t>Единица измерения объема услуги (работы)</t>
  </si>
  <si>
    <t>мин.</t>
  </si>
  <si>
    <t>Реализация дополнительных общеразвивающих программ (очная)</t>
  </si>
  <si>
    <t>кол-во получателей (чел.)</t>
  </si>
  <si>
    <t>К проекту бюджета МО  "Городской округ Ногликский"</t>
  </si>
  <si>
    <t>Производство и распространение телепрограмм</t>
  </si>
  <si>
    <t>Осуществление издательской деятельности</t>
  </si>
  <si>
    <t>Реализация дополнительных предпрофессиональных программ в области искусств (хоровое пение)</t>
  </si>
  <si>
    <t>Реализация дополнительных предпрофессиональных программ в области искусств (декоративно-прикладное творчество)</t>
  </si>
  <si>
    <t xml:space="preserve">Реализация дополнительных предпрофессиональных программ в области искусств (музыкальный фольклор) </t>
  </si>
  <si>
    <t xml:space="preserve">Реализация дополнительных предпрофессиональных программ в области искусств (фортепиано) </t>
  </si>
  <si>
    <t>ДЕПАРТАМЕНТ СОЦИАЛЬНОЙ ПОЛИТИКИ АДМИНИСТРАЦИИ МУНИЦИПАЛЬНОГО ОБРАЗОВАНИЯ "ГОРОДСКОЙ ОКРУГ НОГЛИКСКИЙ" - всего, в том числе:</t>
  </si>
  <si>
    <t xml:space="preserve"> чел./дни</t>
  </si>
  <si>
    <t>Реализация основных общеобразовательных программ начального общего образования (очная с применением дистанционных образовательных технологий)</t>
  </si>
  <si>
    <t>Организация и проведение мероприятий</t>
  </si>
  <si>
    <t>1.1.1.</t>
  </si>
  <si>
    <t>1.1.2.</t>
  </si>
  <si>
    <t>2.1.1.</t>
  </si>
  <si>
    <t>2.1.2.</t>
  </si>
  <si>
    <t>2.1.3.</t>
  </si>
  <si>
    <t>2.1.4.</t>
  </si>
  <si>
    <t>2.1.5.</t>
  </si>
  <si>
    <t>2.1.6.</t>
  </si>
  <si>
    <t>2.1.7.</t>
  </si>
  <si>
    <t>2.1.8.</t>
  </si>
  <si>
    <t>2.1.9.</t>
  </si>
  <si>
    <t>2.1.10.</t>
  </si>
  <si>
    <t>2.1.12.</t>
  </si>
  <si>
    <t>2.1.13.</t>
  </si>
  <si>
    <t>2.1.14.</t>
  </si>
  <si>
    <t>2.1.15.</t>
  </si>
  <si>
    <t>2.2.1.</t>
  </si>
  <si>
    <t>2.2.2.</t>
  </si>
  <si>
    <t>2.2.3.</t>
  </si>
  <si>
    <t>2.2.4.</t>
  </si>
  <si>
    <t>2.3.1.</t>
  </si>
  <si>
    <t>2.3.2.</t>
  </si>
  <si>
    <t>кол-во мероприятий (ед.)</t>
  </si>
  <si>
    <t>2.1.11.</t>
  </si>
  <si>
    <t>2024 год</t>
  </si>
  <si>
    <t>Методическое обеспечение образовательной деятельности</t>
  </si>
  <si>
    <t>кол-во разработанных документов</t>
  </si>
  <si>
    <t>Спортивная подготовка по неолимпийским видам спорта Самбо тренировочный этап</t>
  </si>
  <si>
    <t>Спортивная подготовка по олимпийским видам спорта Волейбол этап начальной подготовки</t>
  </si>
  <si>
    <t>Спортивная подготовка по олимпийским видам спорта Дзюдо этап начальной подготовки</t>
  </si>
  <si>
    <t>Спортивная подготовка по олимпийским видам спорта Лыжные гонки этап начальной подготовки</t>
  </si>
  <si>
    <t>Спортивная подготовка по олимпийским видам спорта Лыжные гонки тренировочный этап</t>
  </si>
  <si>
    <t>Спортивная подготовка по олимпийским видам спорта Лыжные гонки этап высшего мастерства</t>
  </si>
  <si>
    <t>Спортивная подготовка по олимпийским видам спорта Плавание этап начальной подготовки</t>
  </si>
  <si>
    <t>Спортивная подготовка по олимпийским видам спорта Плавание тренировочный этап</t>
  </si>
  <si>
    <t>Спортивная подготовка по олимпийским видам спорта Пулевая стрельба тренировочный этап</t>
  </si>
  <si>
    <t>Спортивная подготовка по олимпийским видам спорта Спортивная борьба этап начальной подготовки</t>
  </si>
  <si>
    <t>Спортивная подготовка по олимпийским видам спорта Спортивная борьба тренировочный этап</t>
  </si>
  <si>
    <t>Спортивная подготовка по олимпийским видам спорта Футбол этап начальной подготовки</t>
  </si>
  <si>
    <t>Спортивная подготовка по олимпийским видам спорта Футбол тренировочный этап</t>
  </si>
  <si>
    <t>Спортивная подготовка по олимпийским видам спорта Хоккей этап начальной подготовки</t>
  </si>
  <si>
    <t>Спортивная подготовка по олимпийским видам спорта Хоккей тренировочный этап</t>
  </si>
  <si>
    <t>Спортивная подготовка по олимпийским видам спорта Дзюдо  тренировочный этап</t>
  </si>
  <si>
    <t>Обеспечение участия лиц, проходивших спортивную подготовку  в спортивных соревнованиях муниципальные</t>
  </si>
  <si>
    <t>Обеспечение участия лиц, проходивших спортивную подготовку  в спортивных соревнованиях региональные</t>
  </si>
  <si>
    <t>Обеспечение участия лиц, проходивших спортивную подготовку  в спортивных соревнованиях  межмуниципальные</t>
  </si>
  <si>
    <t>Обеспечение участия лиц, проходивших спортивную подготовку  в спортивных соревнованиях межрегиональные</t>
  </si>
  <si>
    <t>2.3.5.</t>
  </si>
  <si>
    <t>2.1.16.</t>
  </si>
  <si>
    <t>2.3.3.</t>
  </si>
  <si>
    <t>2.3.4.</t>
  </si>
  <si>
    <t>2.3.6.</t>
  </si>
  <si>
    <t>2.3.7.</t>
  </si>
  <si>
    <t>2.3.8.</t>
  </si>
  <si>
    <t>2.3.9.</t>
  </si>
  <si>
    <t>2.3.10.</t>
  </si>
  <si>
    <t>2.3.11.</t>
  </si>
  <si>
    <t>2.3.12.</t>
  </si>
  <si>
    <t>2.3.13.</t>
  </si>
  <si>
    <t>2.3.14.</t>
  </si>
  <si>
    <t>2.3.15.</t>
  </si>
  <si>
    <t>2.3.16.</t>
  </si>
  <si>
    <t>2.3.17.</t>
  </si>
  <si>
    <t>2.3.18.</t>
  </si>
  <si>
    <t>2.3.19.</t>
  </si>
  <si>
    <t>2.3.21.</t>
  </si>
  <si>
    <r>
      <t>тыс. см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</si>
  <si>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2025 год</t>
  </si>
  <si>
    <t>2.1.17.</t>
  </si>
  <si>
    <t xml:space="preserve">Реализация дополнительных предпрофессиональных программ в области искусств (искусство театра) </t>
  </si>
  <si>
    <t>2.3.22.</t>
  </si>
  <si>
    <t>2.3.23.</t>
  </si>
  <si>
    <t>2.3.24.</t>
  </si>
  <si>
    <t>Спортивная подготовка по неолимпийским видам спорта Самбо этап начальной подготовки</t>
  </si>
  <si>
    <t>на 2024 год и на плановый период 2025 и 2026 годов</t>
  </si>
  <si>
    <t xml:space="preserve"> об объемах оказания муниципальных услуг (работ) и об объемах субсидий на финансовое обеспечение муниципальных заданий на оказание муниципальных услуг (выполнение работ) по муниципальному образованию "Городской округ Ногликский" за 2022 год (отчетный финансовый год), на 2023 год, 2024 год и на плановый период 2025 и 2026 годов</t>
  </si>
  <si>
    <t>2022 год (факт)</t>
  </si>
  <si>
    <t>2023 год (план)</t>
  </si>
  <si>
    <t>2026 год</t>
  </si>
  <si>
    <t>2.1.18.</t>
  </si>
  <si>
    <t xml:space="preserve">Реализация дополнительных предпрофессиональных программ в области искусств (духовые и ударные инструменты) </t>
  </si>
  <si>
    <t>Организация дополнительных общеразвивающих программ, физкультурно-спортивная</t>
  </si>
  <si>
    <t>Этап начальной подготовки по неолимпийским  видам спорта, Самбо</t>
  </si>
  <si>
    <t>Учебно-тренировочный этап (этап спортивной специализации) по неолимпийским видам спорта, Самбо</t>
  </si>
  <si>
    <t>Этап начальной подготовки по олимпийским видам спорта, Волейбол</t>
  </si>
  <si>
    <t xml:space="preserve">Учебно-тренировочный этап по олимпийским видам спорта, Дзюдо </t>
  </si>
  <si>
    <t>Этап начальной подготовки по олимпийским видам спорта, Лыжные гонки</t>
  </si>
  <si>
    <t xml:space="preserve">Учебно-тренировочный этап по олимпийским видам спорта, лыжные гонки </t>
  </si>
  <si>
    <t xml:space="preserve">Этап совершенствования спортивного мастерства по олимпийским видам спорта, Лыжные гонки </t>
  </si>
  <si>
    <t xml:space="preserve">2.3.20. </t>
  </si>
  <si>
    <t>Этап начальной подготовки по олимпийским видам спорта, Плавание</t>
  </si>
  <si>
    <t>Учебно-тренировочный этап по олимпийским видам спорта, Плавание</t>
  </si>
  <si>
    <t>Этап начальной подготовки по олимпийским видам спорта, Пулевая стрельба</t>
  </si>
  <si>
    <t>2.3.25.</t>
  </si>
  <si>
    <t>Этап начальной подготовки по олимпийским видам спорта, Спортивная борьба</t>
  </si>
  <si>
    <t>2.3.26.</t>
  </si>
  <si>
    <t>2.3.27.</t>
  </si>
  <si>
    <t>2.3.28.</t>
  </si>
  <si>
    <t>Учебно-тренировочный этап по олимпийским видам спорта, Спортивная борьба</t>
  </si>
  <si>
    <t>2.3.29.</t>
  </si>
  <si>
    <t>2.3.30.</t>
  </si>
  <si>
    <t>Этап начальной подготовки по олимпийским видам спорта, Футбол</t>
  </si>
  <si>
    <t>2.3.31.</t>
  </si>
  <si>
    <t>2.3.32.</t>
  </si>
  <si>
    <t>Учебно-тренировочный этап по олимпийским видам спорта, Футбол</t>
  </si>
  <si>
    <t>2.3.33.</t>
  </si>
  <si>
    <t>2.3.34.</t>
  </si>
  <si>
    <t>Этап начальной подготовки по олимпийским видам спорта, Хоккей</t>
  </si>
  <si>
    <t>2.3.35.</t>
  </si>
  <si>
    <t>2.3.36.</t>
  </si>
  <si>
    <t xml:space="preserve">Учебно-тренировочный этап по олимпийским видам спорта, Хоккей </t>
  </si>
  <si>
    <t>2.3.37.</t>
  </si>
  <si>
    <t>Спортивная подготовка по неолимпийским видам спорта Северное многоборье этап начальной подготовки</t>
  </si>
  <si>
    <t>2.3.38.</t>
  </si>
  <si>
    <t xml:space="preserve">Этап начальной подготовки по неолимпийским видам спорта, Северное многоборье </t>
  </si>
  <si>
    <t>2.3.39.</t>
  </si>
  <si>
    <t>2.3.40.</t>
  </si>
  <si>
    <t>2.3.41.</t>
  </si>
  <si>
    <t>2.3.42.</t>
  </si>
  <si>
    <t>Наименование муниципальной услуги (работы) / (с группировкой по ведомствам и отраслям)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</si>
</sst>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6">
    <xf numFmtId="0" fontId="0" fillId="0" borderId="0"/>
    <xf numFmtId="0" fontId="2" fillId="0" borderId="0">
      <alignment horizontal="center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/>
    </xf>
    <xf numFmtId="0" fontId="3" fillId="0" borderId="1">
      <alignment horizontal="center"/>
    </xf>
    <xf numFmtId="49" fontId="3" fillId="0" borderId="1">
      <alignment horizontal="center"/>
    </xf>
    <xf numFmtId="0" fontId="3" fillId="0" borderId="1">
      <alignment horizontal="center" wrapText="1"/>
    </xf>
    <xf numFmtId="0" fontId="3" fillId="0" borderId="1">
      <alignment horizontal="center" shrinkToFit="1"/>
    </xf>
    <xf numFmtId="4" fontId="3" fillId="0" borderId="1">
      <alignment horizontal="right" shrinkToFit="1"/>
    </xf>
    <xf numFmtId="0" fontId="3" fillId="0" borderId="3"/>
    <xf numFmtId="0" fontId="3" fillId="0" borderId="4"/>
    <xf numFmtId="0" fontId="6" fillId="0" borderId="5">
      <alignment horizontal="left" vertical="center"/>
    </xf>
    <xf numFmtId="0" fontId="4" fillId="0" borderId="5"/>
    <xf numFmtId="0" fontId="6" fillId="0" borderId="3">
      <alignment horizontal="left" vertical="center"/>
    </xf>
    <xf numFmtId="0" fontId="4" fillId="0" borderId="3"/>
  </cellStyleXfs>
  <cellXfs count="62">
    <xf numFmtId="0" fontId="0" fillId="0" borderId="0" xfId="0"/>
    <xf numFmtId="0" fontId="4" fillId="0" borderId="2" xfId="5" applyFont="1" applyBorder="1" applyAlignment="1">
      <alignment horizontal="center" vertical="top"/>
    </xf>
    <xf numFmtId="49" fontId="4" fillId="0" borderId="2" xfId="6" applyFont="1" applyBorder="1" applyAlignment="1">
      <alignment horizontal="center" vertical="top"/>
    </xf>
    <xf numFmtId="0" fontId="4" fillId="0" borderId="2" xfId="5" applyFont="1" applyBorder="1" applyAlignment="1">
      <alignment horizontal="center" vertical="top" wrapText="1"/>
    </xf>
    <xf numFmtId="0" fontId="4" fillId="0" borderId="0" xfId="12" applyFont="1" applyBorder="1" applyAlignment="1">
      <alignment horizontal="left" vertical="top"/>
    </xf>
    <xf numFmtId="0" fontId="4" fillId="0" borderId="0" xfId="11" applyFont="1" applyBorder="1" applyAlignment="1">
      <alignment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Protection="1">
      <protection locked="0"/>
    </xf>
    <xf numFmtId="16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 applyAlignment="1">
      <alignment horizontal="left"/>
    </xf>
    <xf numFmtId="0" fontId="1" fillId="0" borderId="2" xfId="5" applyFont="1" applyBorder="1" applyAlignment="1">
      <alignment horizontal="center" vertical="top"/>
    </xf>
    <xf numFmtId="0" fontId="1" fillId="0" borderId="0" xfId="8" applyFont="1" applyBorder="1" applyAlignment="1">
      <alignment horizontal="center" vertical="top" shrinkToFit="1"/>
    </xf>
    <xf numFmtId="4" fontId="1" fillId="0" borderId="0" xfId="13" applyNumberFormat="1" applyFont="1" applyBorder="1" applyAlignment="1">
      <alignment vertical="top"/>
    </xf>
    <xf numFmtId="0" fontId="1" fillId="0" borderId="2" xfId="2" applyFont="1" applyBorder="1" applyAlignment="1">
      <alignment horizontal="center" vertical="top" wrapText="1"/>
    </xf>
    <xf numFmtId="164" fontId="1" fillId="0" borderId="2" xfId="5" applyNumberFormat="1" applyFont="1" applyBorder="1" applyAlignment="1">
      <alignment vertical="top"/>
    </xf>
    <xf numFmtId="164" fontId="1" fillId="0" borderId="2" xfId="9" applyNumberFormat="1" applyFont="1" applyBorder="1" applyAlignment="1">
      <alignment vertical="top" shrinkToFit="1"/>
    </xf>
    <xf numFmtId="0" fontId="1" fillId="0" borderId="2" xfId="0" applyFont="1" applyBorder="1" applyAlignment="1" applyProtection="1">
      <alignment horizontal="center" vertical="top"/>
      <protection locked="0"/>
    </xf>
    <xf numFmtId="0" fontId="1" fillId="0" borderId="2" xfId="10" applyFont="1" applyBorder="1"/>
    <xf numFmtId="0" fontId="1" fillId="0" borderId="2" xfId="11" applyFont="1" applyBorder="1" applyAlignment="1">
      <alignment horizontal="center"/>
    </xf>
    <xf numFmtId="0" fontId="9" fillId="0" borderId="0" xfId="0" applyFont="1"/>
    <xf numFmtId="0" fontId="1" fillId="2" borderId="2" xfId="8" applyFont="1" applyFill="1" applyBorder="1" applyAlignment="1">
      <alignment horizontal="center" vertical="top" shrinkToFit="1"/>
    </xf>
    <xf numFmtId="0" fontId="1" fillId="2" borderId="2" xfId="5" applyFont="1" applyFill="1" applyBorder="1" applyAlignment="1">
      <alignment horizontal="center" vertical="top"/>
    </xf>
    <xf numFmtId="0" fontId="1" fillId="2" borderId="2" xfId="5" applyFont="1" applyFill="1" applyBorder="1">
      <alignment horizontal="center"/>
    </xf>
    <xf numFmtId="164" fontId="1" fillId="2" borderId="2" xfId="5" applyNumberFormat="1" applyFont="1" applyFill="1" applyBorder="1" applyAlignment="1">
      <alignment horizontal="center" vertical="top"/>
    </xf>
    <xf numFmtId="164" fontId="1" fillId="2" borderId="2" xfId="5" applyNumberFormat="1" applyFont="1" applyFill="1" applyBorder="1" applyAlignment="1">
      <alignment horizontal="right" vertical="top"/>
    </xf>
    <xf numFmtId="164" fontId="1" fillId="2" borderId="2" xfId="9" applyNumberFormat="1" applyFont="1" applyFill="1" applyBorder="1" applyAlignment="1">
      <alignment horizontal="right" vertical="top" shrinkToFit="1"/>
    </xf>
    <xf numFmtId="164" fontId="1" fillId="2" borderId="2" xfId="9" applyNumberFormat="1" applyFont="1" applyFill="1" applyBorder="1">
      <alignment horizontal="right" shrinkToFit="1"/>
    </xf>
    <xf numFmtId="0" fontId="7" fillId="0" borderId="2" xfId="8" applyFont="1" applyBorder="1" applyAlignment="1">
      <alignment horizontal="center" vertical="top" shrinkToFit="1"/>
    </xf>
    <xf numFmtId="0" fontId="7" fillId="2" borderId="2" xfId="8" applyFont="1" applyFill="1" applyBorder="1" applyAlignment="1">
      <alignment horizontal="center" vertical="top" shrinkToFit="1"/>
    </xf>
    <xf numFmtId="0" fontId="7" fillId="0" borderId="2" xfId="5" applyFont="1" applyBorder="1" applyAlignment="1">
      <alignment horizontal="center" vertical="top"/>
    </xf>
    <xf numFmtId="0" fontId="7" fillId="2" borderId="2" xfId="5" applyFont="1" applyFill="1" applyBorder="1" applyAlignment="1">
      <alignment horizontal="center" vertical="top"/>
    </xf>
    <xf numFmtId="0" fontId="1" fillId="0" borderId="2" xfId="8" applyFont="1" applyBorder="1" applyAlignment="1">
      <alignment horizontal="center" vertical="top" shrinkToFit="1"/>
    </xf>
    <xf numFmtId="164" fontId="7" fillId="0" borderId="2" xfId="0" applyNumberFormat="1" applyFont="1" applyBorder="1" applyAlignment="1" applyProtection="1">
      <alignment vertical="top"/>
      <protection locked="0"/>
    </xf>
    <xf numFmtId="164" fontId="7" fillId="2" borderId="2" xfId="0" applyNumberFormat="1" applyFont="1" applyFill="1" applyBorder="1" applyAlignment="1" applyProtection="1">
      <alignment vertical="top"/>
      <protection locked="0"/>
    </xf>
    <xf numFmtId="0" fontId="7" fillId="0" borderId="2" xfId="5" applyFont="1" applyBorder="1">
      <alignment horizontal="center"/>
    </xf>
    <xf numFmtId="0" fontId="7" fillId="2" borderId="2" xfId="5" applyFont="1" applyFill="1" applyBorder="1">
      <alignment horizontal="center"/>
    </xf>
    <xf numFmtId="164" fontId="7" fillId="0" borderId="2" xfId="9" applyNumberFormat="1" applyFont="1" applyBorder="1" applyAlignment="1">
      <alignment horizontal="right" vertical="top" shrinkToFit="1"/>
    </xf>
    <xf numFmtId="165" fontId="7" fillId="2" borderId="2" xfId="8" applyNumberFormat="1" applyFont="1" applyFill="1" applyBorder="1" applyAlignment="1">
      <alignment horizontal="center" vertical="top" shrinkToFit="1"/>
    </xf>
    <xf numFmtId="2" fontId="7" fillId="2" borderId="2" xfId="8" applyNumberFormat="1" applyFont="1" applyFill="1" applyBorder="1" applyAlignment="1">
      <alignment horizontal="center" vertical="top" shrinkToFit="1"/>
    </xf>
    <xf numFmtId="2" fontId="7" fillId="0" borderId="2" xfId="8" applyNumberFormat="1" applyFont="1" applyBorder="1" applyAlignment="1">
      <alignment horizontal="center" vertical="top" shrinkToFit="1"/>
    </xf>
    <xf numFmtId="165" fontId="7" fillId="0" borderId="2" xfId="8" applyNumberFormat="1" applyFont="1" applyBorder="1" applyAlignment="1">
      <alignment horizontal="center" vertical="top" shrinkToFit="1"/>
    </xf>
    <xf numFmtId="164" fontId="7" fillId="0" borderId="2" xfId="5" applyNumberFormat="1" applyFont="1" applyBorder="1" applyAlignment="1">
      <alignment vertical="top"/>
    </xf>
    <xf numFmtId="164" fontId="7" fillId="0" borderId="2" xfId="9" applyNumberFormat="1" applyFont="1" applyBorder="1" applyAlignment="1">
      <alignment vertical="top" shrinkToFit="1"/>
    </xf>
    <xf numFmtId="164" fontId="7" fillId="0" borderId="2" xfId="5" applyNumberFormat="1" applyFont="1" applyBorder="1" applyAlignment="1">
      <alignment horizontal="right" vertical="top"/>
    </xf>
    <xf numFmtId="164" fontId="7" fillId="0" borderId="2" xfId="0" applyNumberFormat="1" applyFont="1" applyBorder="1" applyAlignment="1" applyProtection="1">
      <alignment horizontal="right"/>
      <protection locked="0"/>
    </xf>
    <xf numFmtId="164" fontId="1" fillId="2" borderId="2" xfId="0" applyNumberFormat="1" applyFont="1" applyFill="1" applyBorder="1" applyAlignment="1" applyProtection="1">
      <alignment vertical="top"/>
      <protection locked="0"/>
    </xf>
    <xf numFmtId="164" fontId="7" fillId="2" borderId="2" xfId="9" applyNumberFormat="1" applyFont="1" applyFill="1" applyBorder="1" applyAlignment="1">
      <alignment horizontal="right" vertical="top" shrinkToFit="1"/>
    </xf>
    <xf numFmtId="164" fontId="7" fillId="2" borderId="2" xfId="0" applyNumberFormat="1" applyFont="1" applyFill="1" applyBorder="1" applyAlignment="1" applyProtection="1">
      <alignment horizontal="right"/>
      <protection locked="0"/>
    </xf>
    <xf numFmtId="0" fontId="1" fillId="0" borderId="2" xfId="2" applyFont="1" applyBorder="1" applyAlignment="1">
      <alignment horizontal="center" vertical="top" wrapText="1"/>
    </xf>
    <xf numFmtId="0" fontId="1" fillId="0" borderId="0" xfId="0" applyFont="1" applyAlignment="1" applyProtection="1">
      <alignment horizontal="right" vertical="top"/>
      <protection locked="0"/>
    </xf>
    <xf numFmtId="0" fontId="2" fillId="0" borderId="0" xfId="1">
      <alignment horizontal="center"/>
    </xf>
    <xf numFmtId="0" fontId="2" fillId="0" borderId="0" xfId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4" fillId="0" borderId="2" xfId="3" applyFont="1" applyBorder="1" applyAlignment="1">
      <alignment horizontal="center" vertical="top" wrapText="1"/>
    </xf>
    <xf numFmtId="0" fontId="1" fillId="0" borderId="2" xfId="0" applyFont="1" applyBorder="1" applyAlignment="1" applyProtection="1">
      <alignment horizontal="center" vertical="top" wrapText="1"/>
      <protection locked="0"/>
    </xf>
    <xf numFmtId="0" fontId="1" fillId="0" borderId="2" xfId="4" applyFont="1" applyBorder="1" applyAlignment="1">
      <alignment horizontal="center" vertical="top" wrapText="1"/>
    </xf>
    <xf numFmtId="0" fontId="4" fillId="0" borderId="2" xfId="5" applyFont="1" applyBorder="1" applyAlignment="1">
      <alignment horizontal="justify" vertical="top" wrapText="1"/>
    </xf>
    <xf numFmtId="0" fontId="4" fillId="0" borderId="2" xfId="7" applyFont="1" applyBorder="1" applyAlignment="1">
      <alignment horizontal="justify" vertical="top" wrapText="1"/>
    </xf>
    <xf numFmtId="0" fontId="1" fillId="0" borderId="2" xfId="7" applyFont="1" applyBorder="1" applyAlignment="1">
      <alignment horizontal="justify" vertical="top" wrapText="1"/>
    </xf>
    <xf numFmtId="0" fontId="8" fillId="0" borderId="2" xfId="7" applyFont="1" applyBorder="1" applyAlignment="1">
      <alignment horizontal="justify" vertical="top" wrapText="1"/>
    </xf>
    <xf numFmtId="0" fontId="1" fillId="0" borderId="2" xfId="10" applyFont="1" applyBorder="1" applyAlignment="1">
      <alignment horizontal="justify"/>
    </xf>
  </cellXfs>
  <cellStyles count="16">
    <cellStyle name="st35" xfId="7" xr:uid="{00000000-0005-0000-0000-000000000000}"/>
    <cellStyle name="xl23" xfId="1" xr:uid="{00000000-0005-0000-0000-000001000000}"/>
    <cellStyle name="xl27" xfId="2" xr:uid="{00000000-0005-0000-0000-000002000000}"/>
    <cellStyle name="xl28" xfId="5" xr:uid="{00000000-0005-0000-0000-000003000000}"/>
    <cellStyle name="xl30" xfId="6" xr:uid="{00000000-0005-0000-0000-000004000000}"/>
    <cellStyle name="xl31" xfId="10" xr:uid="{00000000-0005-0000-0000-000005000000}"/>
    <cellStyle name="xl32" xfId="12" xr:uid="{00000000-0005-0000-0000-000006000000}"/>
    <cellStyle name="xl34" xfId="14" xr:uid="{00000000-0005-0000-0000-000007000000}"/>
    <cellStyle name="xl35" xfId="3" xr:uid="{00000000-0005-0000-0000-000008000000}"/>
    <cellStyle name="xl36" xfId="11" xr:uid="{00000000-0005-0000-0000-000009000000}"/>
    <cellStyle name="xl37" xfId="4" xr:uid="{00000000-0005-0000-0000-00000A000000}"/>
    <cellStyle name="xl38" xfId="8" xr:uid="{00000000-0005-0000-0000-00000B000000}"/>
    <cellStyle name="xl40" xfId="9" xr:uid="{00000000-0005-0000-0000-00000C000000}"/>
    <cellStyle name="xl41" xfId="13" xr:uid="{00000000-0005-0000-0000-00000D000000}"/>
    <cellStyle name="xl42" xfId="15" xr:uid="{00000000-0005-0000-0000-00000E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9"/>
  <sheetViews>
    <sheetView tabSelected="1" topLeftCell="A57" zoomScaleNormal="100" zoomScaleSheetLayoutView="96" workbookViewId="0">
      <selection activeCell="C20" sqref="C20"/>
    </sheetView>
  </sheetViews>
  <sheetFormatPr defaultRowHeight="15" x14ac:dyDescent="0.25"/>
  <cols>
    <col min="1" max="1" width="7.7109375" style="6" customWidth="1"/>
    <col min="2" max="2" width="41" style="6" customWidth="1"/>
    <col min="3" max="3" width="13.7109375" style="6" customWidth="1"/>
    <col min="4" max="4" width="8.42578125" style="6" customWidth="1"/>
    <col min="5" max="5" width="8.28515625" style="6" customWidth="1"/>
    <col min="6" max="6" width="9.28515625" style="6" customWidth="1"/>
    <col min="7" max="8" width="9" style="6" customWidth="1"/>
    <col min="9" max="9" width="11" style="6" customWidth="1"/>
    <col min="10" max="10" width="10.85546875" style="6" customWidth="1"/>
    <col min="11" max="11" width="11.140625" style="6" customWidth="1"/>
    <col min="12" max="12" width="12.7109375" style="6" customWidth="1"/>
    <col min="13" max="13" width="11.28515625" style="6" customWidth="1"/>
    <col min="14" max="14" width="8.7109375" customWidth="1"/>
  </cols>
  <sheetData>
    <row r="1" spans="1:20" x14ac:dyDescent="0.25">
      <c r="A1" s="50" t="s">
        <v>41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20" ht="27.75" customHeight="1" x14ac:dyDescent="0.25">
      <c r="A2" s="50" t="s">
        <v>126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20" ht="28.5" customHeight="1" x14ac:dyDescent="0.25">
      <c r="A3" s="51" t="s">
        <v>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20" ht="52.5" customHeight="1" x14ac:dyDescent="0.25">
      <c r="A4" s="52" t="s">
        <v>127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20" ht="30.75" customHeight="1" x14ac:dyDescent="0.25">
      <c r="A5" s="53" t="s">
        <v>1</v>
      </c>
      <c r="B5" s="53" t="s">
        <v>171</v>
      </c>
      <c r="C5" s="54" t="s">
        <v>37</v>
      </c>
      <c r="D5" s="55" t="s">
        <v>2</v>
      </c>
      <c r="E5" s="55"/>
      <c r="F5" s="55"/>
      <c r="G5" s="55"/>
      <c r="H5" s="55"/>
      <c r="I5" s="56" t="s">
        <v>3</v>
      </c>
      <c r="J5" s="56"/>
      <c r="K5" s="56"/>
      <c r="L5" s="56"/>
      <c r="M5" s="56"/>
    </row>
    <row r="6" spans="1:20" ht="19.5" customHeight="1" x14ac:dyDescent="0.25">
      <c r="A6" s="53"/>
      <c r="B6" s="53"/>
      <c r="C6" s="54"/>
      <c r="D6" s="55"/>
      <c r="E6" s="55"/>
      <c r="F6" s="55"/>
      <c r="G6" s="55"/>
      <c r="H6" s="55"/>
      <c r="I6" s="49" t="s">
        <v>4</v>
      </c>
      <c r="J6" s="49"/>
      <c r="K6" s="49"/>
      <c r="L6" s="49"/>
      <c r="M6" s="49"/>
    </row>
    <row r="7" spans="1:20" ht="24.75" customHeight="1" x14ac:dyDescent="0.25">
      <c r="A7" s="53"/>
      <c r="B7" s="53"/>
      <c r="C7" s="54"/>
      <c r="D7" s="49" t="s">
        <v>128</v>
      </c>
      <c r="E7" s="49" t="s">
        <v>129</v>
      </c>
      <c r="F7" s="49" t="s">
        <v>5</v>
      </c>
      <c r="G7" s="49"/>
      <c r="H7" s="49"/>
      <c r="I7" s="49" t="s">
        <v>128</v>
      </c>
      <c r="J7" s="49" t="s">
        <v>129</v>
      </c>
      <c r="K7" s="49" t="s">
        <v>5</v>
      </c>
      <c r="L7" s="49"/>
      <c r="M7" s="49"/>
    </row>
    <row r="8" spans="1:20" ht="24.75" customHeight="1" x14ac:dyDescent="0.25">
      <c r="A8" s="53"/>
      <c r="B8" s="53"/>
      <c r="C8" s="54"/>
      <c r="D8" s="49"/>
      <c r="E8" s="49"/>
      <c r="F8" s="14" t="s">
        <v>76</v>
      </c>
      <c r="G8" s="14" t="s">
        <v>119</v>
      </c>
      <c r="H8" s="14" t="s">
        <v>130</v>
      </c>
      <c r="I8" s="49"/>
      <c r="J8" s="49"/>
      <c r="K8" s="14" t="s">
        <v>76</v>
      </c>
      <c r="L8" s="14" t="s">
        <v>119</v>
      </c>
      <c r="M8" s="14" t="s">
        <v>130</v>
      </c>
    </row>
    <row r="9" spans="1:20" x14ac:dyDescent="0.25">
      <c r="A9" s="1">
        <v>1</v>
      </c>
      <c r="B9" s="1">
        <v>2</v>
      </c>
      <c r="C9" s="1">
        <v>3</v>
      </c>
      <c r="D9" s="11">
        <v>4</v>
      </c>
      <c r="E9" s="11">
        <v>5</v>
      </c>
      <c r="F9" s="11">
        <v>6</v>
      </c>
      <c r="G9" s="11">
        <v>7</v>
      </c>
      <c r="H9" s="11">
        <v>8</v>
      </c>
      <c r="I9" s="11">
        <v>9</v>
      </c>
      <c r="J9" s="17">
        <v>10</v>
      </c>
      <c r="K9" s="17">
        <v>11</v>
      </c>
      <c r="L9" s="17">
        <v>12</v>
      </c>
      <c r="M9" s="17">
        <v>13</v>
      </c>
    </row>
    <row r="10" spans="1:20" ht="48" customHeight="1" x14ac:dyDescent="0.25">
      <c r="A10" s="1" t="s">
        <v>6</v>
      </c>
      <c r="B10" s="57" t="s">
        <v>7</v>
      </c>
      <c r="C10" s="1"/>
      <c r="D10" s="11" t="s">
        <v>11</v>
      </c>
      <c r="E10" s="30" t="s">
        <v>8</v>
      </c>
      <c r="F10" s="30" t="s">
        <v>8</v>
      </c>
      <c r="G10" s="30" t="s">
        <v>8</v>
      </c>
      <c r="H10" s="30" t="s">
        <v>8</v>
      </c>
      <c r="I10" s="15">
        <f>I11</f>
        <v>11254.4</v>
      </c>
      <c r="J10" s="42">
        <f t="shared" ref="J10:M10" si="0">J11</f>
        <v>12498.9</v>
      </c>
      <c r="K10" s="42">
        <f t="shared" si="0"/>
        <v>13152.2</v>
      </c>
      <c r="L10" s="42">
        <f t="shared" si="0"/>
        <v>13678.2</v>
      </c>
      <c r="M10" s="42">
        <f t="shared" si="0"/>
        <v>14225.3</v>
      </c>
    </row>
    <row r="11" spans="1:20" ht="16.5" customHeight="1" x14ac:dyDescent="0.25">
      <c r="A11" s="2" t="s">
        <v>9</v>
      </c>
      <c r="B11" s="58" t="s">
        <v>33</v>
      </c>
      <c r="C11" s="1"/>
      <c r="D11" s="11" t="s">
        <v>11</v>
      </c>
      <c r="E11" s="30" t="s">
        <v>8</v>
      </c>
      <c r="F11" s="30" t="s">
        <v>8</v>
      </c>
      <c r="G11" s="30" t="s">
        <v>8</v>
      </c>
      <c r="H11" s="30" t="s">
        <v>8</v>
      </c>
      <c r="I11" s="16">
        <f>I12+I13</f>
        <v>11254.4</v>
      </c>
      <c r="J11" s="43">
        <f t="shared" ref="J11:M11" si="1">J12+J13</f>
        <v>12498.9</v>
      </c>
      <c r="K11" s="43">
        <f t="shared" si="1"/>
        <v>13152.2</v>
      </c>
      <c r="L11" s="43">
        <f t="shared" si="1"/>
        <v>13678.2</v>
      </c>
      <c r="M11" s="43">
        <f t="shared" si="1"/>
        <v>14225.3</v>
      </c>
    </row>
    <row r="12" spans="1:20" ht="17.25" customHeight="1" x14ac:dyDescent="0.25">
      <c r="A12" s="2" t="s">
        <v>52</v>
      </c>
      <c r="B12" s="58" t="s">
        <v>43</v>
      </c>
      <c r="C12" s="1" t="s">
        <v>118</v>
      </c>
      <c r="D12" s="21">
        <v>568.70000000000005</v>
      </c>
      <c r="E12" s="39">
        <v>510</v>
      </c>
      <c r="F12" s="40">
        <v>530</v>
      </c>
      <c r="G12" s="40">
        <v>536</v>
      </c>
      <c r="H12" s="40">
        <v>538</v>
      </c>
      <c r="I12" s="16">
        <v>5470.9</v>
      </c>
      <c r="J12" s="34">
        <v>6043.5</v>
      </c>
      <c r="K12" s="34">
        <v>6190.4</v>
      </c>
      <c r="L12" s="34">
        <v>6438</v>
      </c>
      <c r="M12" s="34">
        <v>6695.5</v>
      </c>
    </row>
    <row r="13" spans="1:20" ht="30" customHeight="1" x14ac:dyDescent="0.25">
      <c r="A13" s="2" t="s">
        <v>53</v>
      </c>
      <c r="B13" s="58" t="s">
        <v>42</v>
      </c>
      <c r="C13" s="3" t="s">
        <v>38</v>
      </c>
      <c r="D13" s="21">
        <v>2464.0700000000002</v>
      </c>
      <c r="E13" s="38">
        <v>2436</v>
      </c>
      <c r="F13" s="41">
        <v>2460</v>
      </c>
      <c r="G13" s="41">
        <v>2463</v>
      </c>
      <c r="H13" s="41">
        <v>2472</v>
      </c>
      <c r="I13" s="16">
        <v>5783.5</v>
      </c>
      <c r="J13" s="34">
        <v>6455.4</v>
      </c>
      <c r="K13" s="34">
        <v>6961.8</v>
      </c>
      <c r="L13" s="34">
        <v>7240.2</v>
      </c>
      <c r="M13" s="34">
        <v>7529.8</v>
      </c>
    </row>
    <row r="14" spans="1:20" ht="62.25" customHeight="1" x14ac:dyDescent="0.25">
      <c r="A14" s="1" t="s">
        <v>10</v>
      </c>
      <c r="B14" s="57" t="s">
        <v>48</v>
      </c>
      <c r="C14" s="1"/>
      <c r="D14" s="22" t="s">
        <v>11</v>
      </c>
      <c r="E14" s="30" t="s">
        <v>8</v>
      </c>
      <c r="F14" s="31" t="s">
        <v>8</v>
      </c>
      <c r="G14" s="31" t="s">
        <v>8</v>
      </c>
      <c r="H14" s="31" t="s">
        <v>8</v>
      </c>
      <c r="I14" s="24">
        <f>I15+I34+I39</f>
        <v>979150.8</v>
      </c>
      <c r="J14" s="33">
        <f>J15+J34+J39</f>
        <v>1023727.3999999998</v>
      </c>
      <c r="K14" s="34">
        <f>K15+K34+K39</f>
        <v>814422.7</v>
      </c>
      <c r="L14" s="34">
        <f>L15+L34+L39</f>
        <v>801322.89999999991</v>
      </c>
      <c r="M14" s="34">
        <f>M15+M34+M39</f>
        <v>806149.3</v>
      </c>
      <c r="O14" s="10"/>
      <c r="P14" s="10"/>
      <c r="Q14" s="10"/>
      <c r="R14" s="10"/>
      <c r="S14" s="10"/>
      <c r="T14" s="10"/>
    </row>
    <row r="15" spans="1:20" ht="21" customHeight="1" x14ac:dyDescent="0.25">
      <c r="A15" s="1" t="s">
        <v>12</v>
      </c>
      <c r="B15" s="57" t="s">
        <v>30</v>
      </c>
      <c r="C15" s="1"/>
      <c r="D15" s="22" t="s">
        <v>8</v>
      </c>
      <c r="E15" s="30" t="s">
        <v>8</v>
      </c>
      <c r="F15" s="31" t="s">
        <v>8</v>
      </c>
      <c r="G15" s="31" t="s">
        <v>8</v>
      </c>
      <c r="H15" s="31" t="s">
        <v>8</v>
      </c>
      <c r="I15" s="25">
        <f>I16+I17+I18+I19+I20+I21+I22+I23+I24+I25+I26+I27+I28+I29+I30+I33+I31+I32</f>
        <v>766828.9</v>
      </c>
      <c r="J15" s="44">
        <f>J16+J17+J18+J19+J20+J21+J22+J23+J24+J25+J26+J27+J28+J29+J30+J33+J31+J32</f>
        <v>788661.29999999981</v>
      </c>
      <c r="K15" s="25">
        <f>K16+K17+K18+K19+K20+K21+K22+K23+K24+K25+K26+K27+K28+K29+K30+K33+K31+K32</f>
        <v>577523.69999999995</v>
      </c>
      <c r="L15" s="25">
        <f>L16+L17+L18+L19+L20+L21+L22+L23+L24+L25+L26+L27+L28+L29+L30+L33+L31+L32</f>
        <v>563195</v>
      </c>
      <c r="M15" s="25">
        <f>M16+M17+M18+M19+M20+M21+M22+M23+M24+M25+M26+M27+M28+M29+M30+M33+M31+M32</f>
        <v>567160.30000000005</v>
      </c>
    </row>
    <row r="16" spans="1:20" ht="45" x14ac:dyDescent="0.25">
      <c r="A16" s="2" t="s">
        <v>54</v>
      </c>
      <c r="B16" s="59" t="s">
        <v>13</v>
      </c>
      <c r="C16" s="3" t="s">
        <v>40</v>
      </c>
      <c r="D16" s="21">
        <v>538</v>
      </c>
      <c r="E16" s="28">
        <v>523</v>
      </c>
      <c r="F16" s="29">
        <v>517</v>
      </c>
      <c r="G16" s="29">
        <v>517</v>
      </c>
      <c r="H16" s="29">
        <v>517</v>
      </c>
      <c r="I16" s="26">
        <v>162205.5</v>
      </c>
      <c r="J16" s="33">
        <v>165195.1</v>
      </c>
      <c r="K16" s="46">
        <v>112796.6</v>
      </c>
      <c r="L16" s="46">
        <v>108984.5</v>
      </c>
      <c r="M16" s="46">
        <v>112435.7</v>
      </c>
    </row>
    <row r="17" spans="1:20" ht="61.5" customHeight="1" x14ac:dyDescent="0.25">
      <c r="A17" s="2" t="s">
        <v>55</v>
      </c>
      <c r="B17" s="59" t="s">
        <v>50</v>
      </c>
      <c r="C17" s="3" t="s">
        <v>40</v>
      </c>
      <c r="D17" s="21">
        <v>2</v>
      </c>
      <c r="E17" s="28">
        <v>1</v>
      </c>
      <c r="F17" s="29">
        <v>1</v>
      </c>
      <c r="G17" s="29">
        <v>1</v>
      </c>
      <c r="H17" s="29">
        <v>1</v>
      </c>
      <c r="I17" s="26">
        <v>1217.8</v>
      </c>
      <c r="J17" s="33">
        <v>664.8</v>
      </c>
      <c r="K17" s="46">
        <v>670.6</v>
      </c>
      <c r="L17" s="46">
        <v>670.5</v>
      </c>
      <c r="M17" s="46">
        <v>673.8</v>
      </c>
    </row>
    <row r="18" spans="1:20" ht="33.75" customHeight="1" x14ac:dyDescent="0.25">
      <c r="A18" s="2" t="s">
        <v>56</v>
      </c>
      <c r="B18" s="59" t="s">
        <v>14</v>
      </c>
      <c r="C18" s="3" t="s">
        <v>40</v>
      </c>
      <c r="D18" s="21">
        <v>704</v>
      </c>
      <c r="E18" s="28">
        <v>698</v>
      </c>
      <c r="F18" s="29">
        <v>685</v>
      </c>
      <c r="G18" s="29">
        <v>685</v>
      </c>
      <c r="H18" s="29">
        <v>685</v>
      </c>
      <c r="I18" s="26">
        <v>213898.3</v>
      </c>
      <c r="J18" s="33">
        <v>228081.3</v>
      </c>
      <c r="K18" s="46">
        <v>154018.9</v>
      </c>
      <c r="L18" s="46">
        <v>148986</v>
      </c>
      <c r="M18" s="46">
        <v>146070</v>
      </c>
    </row>
    <row r="19" spans="1:20" ht="60" customHeight="1" x14ac:dyDescent="0.25">
      <c r="A19" s="2" t="s">
        <v>57</v>
      </c>
      <c r="B19" s="59" t="s">
        <v>16</v>
      </c>
      <c r="C19" s="3" t="s">
        <v>40</v>
      </c>
      <c r="D19" s="21">
        <v>2</v>
      </c>
      <c r="E19" s="28">
        <v>3</v>
      </c>
      <c r="F19" s="29">
        <v>4</v>
      </c>
      <c r="G19" s="29">
        <v>4</v>
      </c>
      <c r="H19" s="29">
        <v>4</v>
      </c>
      <c r="I19" s="26">
        <v>1487.8</v>
      </c>
      <c r="J19" s="33">
        <v>2448.8000000000002</v>
      </c>
      <c r="K19" s="46">
        <v>1911.2</v>
      </c>
      <c r="L19" s="46">
        <v>1914</v>
      </c>
      <c r="M19" s="46">
        <v>2012.7</v>
      </c>
    </row>
    <row r="20" spans="1:20" ht="31.5" customHeight="1" x14ac:dyDescent="0.25">
      <c r="A20" s="2" t="s">
        <v>58</v>
      </c>
      <c r="B20" s="59" t="s">
        <v>17</v>
      </c>
      <c r="C20" s="3" t="s">
        <v>40</v>
      </c>
      <c r="D20" s="21">
        <v>153</v>
      </c>
      <c r="E20" s="28">
        <v>138</v>
      </c>
      <c r="F20" s="29">
        <v>145</v>
      </c>
      <c r="G20" s="29">
        <v>145</v>
      </c>
      <c r="H20" s="29">
        <v>145</v>
      </c>
      <c r="I20" s="26">
        <v>47791.1</v>
      </c>
      <c r="J20" s="33">
        <v>45316.800000000003</v>
      </c>
      <c r="K20" s="46">
        <v>33495.599999999999</v>
      </c>
      <c r="L20" s="46">
        <v>31191.8</v>
      </c>
      <c r="M20" s="46">
        <v>32454.9</v>
      </c>
    </row>
    <row r="21" spans="1:20" ht="63" customHeight="1" x14ac:dyDescent="0.25">
      <c r="A21" s="2" t="s">
        <v>59</v>
      </c>
      <c r="B21" s="59" t="s">
        <v>18</v>
      </c>
      <c r="C21" s="3" t="s">
        <v>40</v>
      </c>
      <c r="D21" s="21">
        <v>0</v>
      </c>
      <c r="E21" s="28">
        <v>0</v>
      </c>
      <c r="F21" s="29">
        <f>E21</f>
        <v>0</v>
      </c>
      <c r="G21" s="29">
        <f>E21</f>
        <v>0</v>
      </c>
      <c r="H21" s="29">
        <f>E21</f>
        <v>0</v>
      </c>
      <c r="I21" s="26">
        <v>0</v>
      </c>
      <c r="J21" s="33">
        <v>0</v>
      </c>
      <c r="K21" s="46">
        <v>0</v>
      </c>
      <c r="L21" s="46">
        <v>0</v>
      </c>
      <c r="M21" s="46">
        <v>0</v>
      </c>
      <c r="O21" s="9"/>
      <c r="P21" s="9"/>
      <c r="Q21" s="9"/>
      <c r="R21" s="7"/>
      <c r="S21" s="7"/>
      <c r="T21" s="7"/>
    </row>
    <row r="22" spans="1:20" ht="45" x14ac:dyDescent="0.25">
      <c r="A22" s="2" t="s">
        <v>60</v>
      </c>
      <c r="B22" s="59" t="s">
        <v>19</v>
      </c>
      <c r="C22" s="3" t="s">
        <v>40</v>
      </c>
      <c r="D22" s="21">
        <v>43</v>
      </c>
      <c r="E22" s="28">
        <v>48</v>
      </c>
      <c r="F22" s="29">
        <v>74</v>
      </c>
      <c r="G22" s="29">
        <v>74</v>
      </c>
      <c r="H22" s="29">
        <v>74</v>
      </c>
      <c r="I22" s="26">
        <v>3230.9</v>
      </c>
      <c r="J22" s="33">
        <v>3469.6</v>
      </c>
      <c r="K22" s="46">
        <v>5525.2</v>
      </c>
      <c r="L22" s="46">
        <v>5903.1</v>
      </c>
      <c r="M22" s="46">
        <v>6020</v>
      </c>
    </row>
    <row r="23" spans="1:20" ht="45.75" customHeight="1" x14ac:dyDescent="0.25">
      <c r="A23" s="2" t="s">
        <v>61</v>
      </c>
      <c r="B23" s="59" t="s">
        <v>20</v>
      </c>
      <c r="C23" s="3" t="s">
        <v>40</v>
      </c>
      <c r="D23" s="21">
        <v>118</v>
      </c>
      <c r="E23" s="28">
        <v>125</v>
      </c>
      <c r="F23" s="29">
        <v>145</v>
      </c>
      <c r="G23" s="29">
        <v>145</v>
      </c>
      <c r="H23" s="29">
        <v>145</v>
      </c>
      <c r="I23" s="26">
        <v>52991.9</v>
      </c>
      <c r="J23" s="33">
        <v>58830.7</v>
      </c>
      <c r="K23" s="46">
        <v>48214.8</v>
      </c>
      <c r="L23" s="46">
        <v>47267.7</v>
      </c>
      <c r="M23" s="46">
        <v>46285.2</v>
      </c>
    </row>
    <row r="24" spans="1:20" ht="48" customHeight="1" x14ac:dyDescent="0.25">
      <c r="A24" s="2" t="s">
        <v>62</v>
      </c>
      <c r="B24" s="59" t="s">
        <v>21</v>
      </c>
      <c r="C24" s="3" t="s">
        <v>40</v>
      </c>
      <c r="D24" s="21">
        <v>522</v>
      </c>
      <c r="E24" s="28">
        <v>517</v>
      </c>
      <c r="F24" s="29">
        <v>471</v>
      </c>
      <c r="G24" s="29">
        <v>471</v>
      </c>
      <c r="H24" s="29">
        <v>471</v>
      </c>
      <c r="I24" s="26">
        <v>204643.3</v>
      </c>
      <c r="J24" s="33">
        <v>199716.9</v>
      </c>
      <c r="K24" s="46">
        <v>133791.9</v>
      </c>
      <c r="L24" s="46">
        <v>130536.4</v>
      </c>
      <c r="M24" s="46">
        <v>133010.1</v>
      </c>
    </row>
    <row r="25" spans="1:20" ht="30.75" customHeight="1" x14ac:dyDescent="0.25">
      <c r="A25" s="2" t="s">
        <v>63</v>
      </c>
      <c r="B25" s="59" t="s">
        <v>39</v>
      </c>
      <c r="C25" s="3" t="s">
        <v>40</v>
      </c>
      <c r="D25" s="21">
        <v>1282</v>
      </c>
      <c r="E25" s="28">
        <v>1279</v>
      </c>
      <c r="F25" s="29">
        <v>1189</v>
      </c>
      <c r="G25" s="29">
        <v>1189</v>
      </c>
      <c r="H25" s="29">
        <v>1189</v>
      </c>
      <c r="I25" s="26">
        <v>43320.800000000003</v>
      </c>
      <c r="J25" s="33">
        <v>46700.2</v>
      </c>
      <c r="K25" s="46">
        <v>47046.8</v>
      </c>
      <c r="L25" s="46">
        <v>47253.3</v>
      </c>
      <c r="M25" s="46">
        <v>47877.599999999999</v>
      </c>
    </row>
    <row r="26" spans="1:20" ht="45.75" customHeight="1" x14ac:dyDescent="0.25">
      <c r="A26" s="2" t="s">
        <v>75</v>
      </c>
      <c r="B26" s="59" t="s">
        <v>23</v>
      </c>
      <c r="C26" s="3" t="s">
        <v>49</v>
      </c>
      <c r="D26" s="21">
        <v>11611</v>
      </c>
      <c r="E26" s="28">
        <v>10829</v>
      </c>
      <c r="F26" s="29">
        <v>12327</v>
      </c>
      <c r="G26" s="29">
        <v>12327</v>
      </c>
      <c r="H26" s="29">
        <v>12327</v>
      </c>
      <c r="I26" s="26">
        <v>6529.2</v>
      </c>
      <c r="J26" s="33">
        <v>6587</v>
      </c>
      <c r="K26" s="46">
        <v>6757</v>
      </c>
      <c r="L26" s="46">
        <v>7027.3</v>
      </c>
      <c r="M26" s="46">
        <v>7308.4</v>
      </c>
    </row>
    <row r="27" spans="1:20" ht="45" x14ac:dyDescent="0.25">
      <c r="A27" s="2" t="s">
        <v>64</v>
      </c>
      <c r="B27" s="59" t="s">
        <v>44</v>
      </c>
      <c r="C27" s="3" t="s">
        <v>40</v>
      </c>
      <c r="D27" s="21">
        <v>23</v>
      </c>
      <c r="E27" s="28">
        <v>23</v>
      </c>
      <c r="F27" s="29">
        <v>23</v>
      </c>
      <c r="G27" s="29">
        <v>23</v>
      </c>
      <c r="H27" s="29">
        <v>23</v>
      </c>
      <c r="I27" s="26">
        <v>4653.3</v>
      </c>
      <c r="J27" s="33">
        <v>4670.3</v>
      </c>
      <c r="K27" s="46">
        <v>4873.3</v>
      </c>
      <c r="L27" s="46">
        <v>4898</v>
      </c>
      <c r="M27" s="46">
        <v>4811.8</v>
      </c>
    </row>
    <row r="28" spans="1:20" ht="60" x14ac:dyDescent="0.25">
      <c r="A28" s="2" t="s">
        <v>65</v>
      </c>
      <c r="B28" s="59" t="s">
        <v>45</v>
      </c>
      <c r="C28" s="3" t="s">
        <v>40</v>
      </c>
      <c r="D28" s="21">
        <v>55</v>
      </c>
      <c r="E28" s="28">
        <v>59</v>
      </c>
      <c r="F28" s="29">
        <v>59</v>
      </c>
      <c r="G28" s="29">
        <v>59</v>
      </c>
      <c r="H28" s="29">
        <v>59</v>
      </c>
      <c r="I28" s="26">
        <v>14149</v>
      </c>
      <c r="J28" s="33">
        <v>16284.5</v>
      </c>
      <c r="K28" s="46">
        <v>17266.2</v>
      </c>
      <c r="L28" s="46">
        <v>17355.400000000001</v>
      </c>
      <c r="M28" s="46">
        <v>17161.3</v>
      </c>
    </row>
    <row r="29" spans="1:20" ht="45" x14ac:dyDescent="0.25">
      <c r="A29" s="2" t="s">
        <v>66</v>
      </c>
      <c r="B29" s="59" t="s">
        <v>47</v>
      </c>
      <c r="C29" s="3" t="s">
        <v>40</v>
      </c>
      <c r="D29" s="21">
        <v>23</v>
      </c>
      <c r="E29" s="28">
        <v>23</v>
      </c>
      <c r="F29" s="29">
        <v>23</v>
      </c>
      <c r="G29" s="29">
        <v>23</v>
      </c>
      <c r="H29" s="29">
        <v>23</v>
      </c>
      <c r="I29" s="26">
        <v>3982.5</v>
      </c>
      <c r="J29" s="33">
        <v>3911.5</v>
      </c>
      <c r="K29" s="46">
        <v>4033</v>
      </c>
      <c r="L29" s="46">
        <v>4053.4</v>
      </c>
      <c r="M29" s="46">
        <v>3962.7</v>
      </c>
    </row>
    <row r="30" spans="1:20" ht="46.5" customHeight="1" x14ac:dyDescent="0.25">
      <c r="A30" s="2" t="s">
        <v>67</v>
      </c>
      <c r="B30" s="59" t="s">
        <v>46</v>
      </c>
      <c r="C30" s="3" t="s">
        <v>40</v>
      </c>
      <c r="D30" s="21">
        <v>11</v>
      </c>
      <c r="E30" s="28">
        <v>11</v>
      </c>
      <c r="F30" s="29">
        <v>11</v>
      </c>
      <c r="G30" s="29">
        <v>11</v>
      </c>
      <c r="H30" s="29">
        <v>11</v>
      </c>
      <c r="I30" s="26">
        <v>2840</v>
      </c>
      <c r="J30" s="33">
        <v>3060</v>
      </c>
      <c r="K30" s="46">
        <v>3245.9</v>
      </c>
      <c r="L30" s="46">
        <v>3262.5</v>
      </c>
      <c r="M30" s="46">
        <v>3226.7</v>
      </c>
    </row>
    <row r="31" spans="1:20" ht="46.5" customHeight="1" x14ac:dyDescent="0.25">
      <c r="A31" s="2" t="s">
        <v>100</v>
      </c>
      <c r="B31" s="59" t="s">
        <v>121</v>
      </c>
      <c r="C31" s="3" t="s">
        <v>40</v>
      </c>
      <c r="D31" s="21">
        <v>14</v>
      </c>
      <c r="E31" s="32">
        <v>6</v>
      </c>
      <c r="F31" s="21">
        <v>6</v>
      </c>
      <c r="G31" s="21">
        <v>6</v>
      </c>
      <c r="H31" s="21">
        <v>6</v>
      </c>
      <c r="I31" s="26">
        <v>3194.9</v>
      </c>
      <c r="J31" s="33">
        <v>1756.2</v>
      </c>
      <c r="K31" s="46">
        <v>1867</v>
      </c>
      <c r="L31" s="46">
        <v>1876</v>
      </c>
      <c r="M31" s="46">
        <v>1857.1</v>
      </c>
    </row>
    <row r="32" spans="1:20" ht="46.5" customHeight="1" x14ac:dyDescent="0.25">
      <c r="A32" s="2" t="s">
        <v>120</v>
      </c>
      <c r="B32" s="59" t="s">
        <v>132</v>
      </c>
      <c r="C32" s="3" t="s">
        <v>40</v>
      </c>
      <c r="D32" s="21">
        <v>0</v>
      </c>
      <c r="E32" s="28">
        <v>6</v>
      </c>
      <c r="F32" s="29">
        <v>6</v>
      </c>
      <c r="G32" s="29">
        <v>6</v>
      </c>
      <c r="H32" s="29">
        <v>6</v>
      </c>
      <c r="I32" s="26">
        <v>0</v>
      </c>
      <c r="J32" s="33">
        <v>1117.5999999999999</v>
      </c>
      <c r="K32" s="46">
        <v>1159.7</v>
      </c>
      <c r="L32" s="46">
        <v>1165.0999999999999</v>
      </c>
      <c r="M32" s="46">
        <v>1142.3</v>
      </c>
    </row>
    <row r="33" spans="1:13" ht="46.5" customHeight="1" x14ac:dyDescent="0.25">
      <c r="A33" s="2" t="s">
        <v>131</v>
      </c>
      <c r="B33" s="59" t="s">
        <v>77</v>
      </c>
      <c r="C33" s="3" t="s">
        <v>78</v>
      </c>
      <c r="D33" s="21">
        <v>10</v>
      </c>
      <c r="E33" s="28">
        <v>10</v>
      </c>
      <c r="F33" s="29">
        <v>10</v>
      </c>
      <c r="G33" s="29">
        <v>10</v>
      </c>
      <c r="H33" s="29">
        <v>10</v>
      </c>
      <c r="I33" s="26">
        <v>692.6</v>
      </c>
      <c r="J33" s="33">
        <v>850</v>
      </c>
      <c r="K33" s="46">
        <v>850</v>
      </c>
      <c r="L33" s="46">
        <v>850</v>
      </c>
      <c r="M33" s="46">
        <v>850</v>
      </c>
    </row>
    <row r="34" spans="1:13" ht="23.25" customHeight="1" x14ac:dyDescent="0.25">
      <c r="A34" s="2" t="s">
        <v>34</v>
      </c>
      <c r="B34" s="59" t="s">
        <v>32</v>
      </c>
      <c r="C34" s="3"/>
      <c r="D34" s="21" t="s">
        <v>8</v>
      </c>
      <c r="E34" s="28" t="s">
        <v>8</v>
      </c>
      <c r="F34" s="29" t="s">
        <v>8</v>
      </c>
      <c r="G34" s="29" t="s">
        <v>8</v>
      </c>
      <c r="H34" s="29" t="s">
        <v>8</v>
      </c>
      <c r="I34" s="26">
        <f>I35+I36+I37+I38</f>
        <v>125494.8</v>
      </c>
      <c r="J34" s="37">
        <f>J35+J36+J37+J38</f>
        <v>137647.6</v>
      </c>
      <c r="K34" s="47">
        <f>K35+K36+K37+K38</f>
        <v>134898.20000000001</v>
      </c>
      <c r="L34" s="47">
        <f>L35+L36+L37+L38</f>
        <v>135543.70000000001</v>
      </c>
      <c r="M34" s="47">
        <f>M35+M36+M37+M38</f>
        <v>136010.5</v>
      </c>
    </row>
    <row r="35" spans="1:13" ht="59.25" customHeight="1" x14ac:dyDescent="0.25">
      <c r="A35" s="2" t="s">
        <v>68</v>
      </c>
      <c r="B35" s="59" t="s">
        <v>29</v>
      </c>
      <c r="C35" s="3" t="s">
        <v>36</v>
      </c>
      <c r="D35" s="21">
        <v>10927</v>
      </c>
      <c r="E35" s="28">
        <v>10927</v>
      </c>
      <c r="F35" s="29">
        <v>10930</v>
      </c>
      <c r="G35" s="29">
        <v>10930</v>
      </c>
      <c r="H35" s="29">
        <v>10930</v>
      </c>
      <c r="I35" s="26">
        <v>14304</v>
      </c>
      <c r="J35" s="33">
        <v>15610.6</v>
      </c>
      <c r="K35" s="34">
        <v>16088.3</v>
      </c>
      <c r="L35" s="34">
        <v>16166.2</v>
      </c>
      <c r="M35" s="34">
        <v>16247.2</v>
      </c>
    </row>
    <row r="36" spans="1:13" ht="45" x14ac:dyDescent="0.25">
      <c r="A36" s="2" t="s">
        <v>69</v>
      </c>
      <c r="B36" s="59" t="s">
        <v>22</v>
      </c>
      <c r="C36" s="3" t="s">
        <v>40</v>
      </c>
      <c r="D36" s="21">
        <v>417</v>
      </c>
      <c r="E36" s="28">
        <v>418</v>
      </c>
      <c r="F36" s="29">
        <v>418</v>
      </c>
      <c r="G36" s="29">
        <v>418</v>
      </c>
      <c r="H36" s="29">
        <v>418</v>
      </c>
      <c r="I36" s="26">
        <v>53354</v>
      </c>
      <c r="J36" s="33">
        <v>58876.4</v>
      </c>
      <c r="K36" s="34">
        <v>56522.9</v>
      </c>
      <c r="L36" s="34">
        <v>56565</v>
      </c>
      <c r="M36" s="34">
        <v>55588.9</v>
      </c>
    </row>
    <row r="37" spans="1:13" ht="45" x14ac:dyDescent="0.25">
      <c r="A37" s="2" t="s">
        <v>70</v>
      </c>
      <c r="B37" s="59" t="s">
        <v>51</v>
      </c>
      <c r="C37" s="3" t="s">
        <v>74</v>
      </c>
      <c r="D37" s="21">
        <v>630</v>
      </c>
      <c r="E37" s="28">
        <v>560</v>
      </c>
      <c r="F37" s="29">
        <v>572</v>
      </c>
      <c r="G37" s="29">
        <v>572</v>
      </c>
      <c r="H37" s="29">
        <v>572</v>
      </c>
      <c r="I37" s="26">
        <v>5904.8</v>
      </c>
      <c r="J37" s="33">
        <v>6752.8</v>
      </c>
      <c r="K37" s="34">
        <v>5545.8</v>
      </c>
      <c r="L37" s="34">
        <v>5737.8</v>
      </c>
      <c r="M37" s="34">
        <v>6752.8</v>
      </c>
    </row>
    <row r="38" spans="1:13" ht="45" x14ac:dyDescent="0.25">
      <c r="A38" s="2" t="s">
        <v>71</v>
      </c>
      <c r="B38" s="59" t="s">
        <v>24</v>
      </c>
      <c r="C38" s="3" t="s">
        <v>35</v>
      </c>
      <c r="D38" s="21">
        <v>98031</v>
      </c>
      <c r="E38" s="28">
        <v>74500</v>
      </c>
      <c r="F38" s="29">
        <v>74500</v>
      </c>
      <c r="G38" s="29">
        <v>74500</v>
      </c>
      <c r="H38" s="29">
        <v>74500</v>
      </c>
      <c r="I38" s="26">
        <v>51932</v>
      </c>
      <c r="J38" s="33">
        <v>56407.8</v>
      </c>
      <c r="K38" s="34">
        <v>56741.2</v>
      </c>
      <c r="L38" s="34">
        <v>57074.7</v>
      </c>
      <c r="M38" s="34">
        <v>57421.599999999999</v>
      </c>
    </row>
    <row r="39" spans="1:13" x14ac:dyDescent="0.25">
      <c r="A39" s="2" t="s">
        <v>15</v>
      </c>
      <c r="B39" s="59" t="s">
        <v>31</v>
      </c>
      <c r="C39" s="3"/>
      <c r="D39" s="21" t="s">
        <v>8</v>
      </c>
      <c r="E39" s="28" t="s">
        <v>8</v>
      </c>
      <c r="F39" s="29" t="s">
        <v>8</v>
      </c>
      <c r="G39" s="29" t="s">
        <v>8</v>
      </c>
      <c r="H39" s="29" t="s">
        <v>8</v>
      </c>
      <c r="I39" s="26">
        <f>SUM(I40:I81)</f>
        <v>86827.099999999977</v>
      </c>
      <c r="J39" s="37">
        <f>SUM(J40:J81)</f>
        <v>97418.499999999971</v>
      </c>
      <c r="K39" s="47">
        <f>SUM(K40:K81)</f>
        <v>102000.79999999999</v>
      </c>
      <c r="L39" s="47">
        <f>SUM(L40:L81)</f>
        <v>102584.2</v>
      </c>
      <c r="M39" s="47">
        <f>SUM(M40:M81)</f>
        <v>102978.5</v>
      </c>
    </row>
    <row r="40" spans="1:13" ht="60" x14ac:dyDescent="0.25">
      <c r="A40" s="2" t="s">
        <v>72</v>
      </c>
      <c r="B40" s="59" t="s">
        <v>25</v>
      </c>
      <c r="C40" s="1" t="s">
        <v>26</v>
      </c>
      <c r="D40" s="21">
        <v>9545</v>
      </c>
      <c r="E40" s="28">
        <v>9198</v>
      </c>
      <c r="F40" s="29">
        <v>8269</v>
      </c>
      <c r="G40" s="29">
        <v>8269</v>
      </c>
      <c r="H40" s="29">
        <v>8269</v>
      </c>
      <c r="I40" s="26">
        <v>19608.099999999999</v>
      </c>
      <c r="J40" s="33">
        <v>21128.799999999999</v>
      </c>
      <c r="K40" s="34">
        <v>23749.7</v>
      </c>
      <c r="L40" s="34">
        <v>23791.599999999999</v>
      </c>
      <c r="M40" s="34">
        <v>23916.5</v>
      </c>
    </row>
    <row r="41" spans="1:13" ht="60" x14ac:dyDescent="0.25">
      <c r="A41" s="2" t="s">
        <v>73</v>
      </c>
      <c r="B41" s="59" t="s">
        <v>25</v>
      </c>
      <c r="C41" s="3" t="s">
        <v>40</v>
      </c>
      <c r="D41" s="21">
        <v>165</v>
      </c>
      <c r="E41" s="28">
        <v>95</v>
      </c>
      <c r="F41" s="29">
        <v>0</v>
      </c>
      <c r="G41" s="29">
        <v>0</v>
      </c>
      <c r="H41" s="29">
        <v>0</v>
      </c>
      <c r="I41" s="26">
        <v>12124.1</v>
      </c>
      <c r="J41" s="37">
        <v>4402.3</v>
      </c>
      <c r="K41" s="34">
        <v>0</v>
      </c>
      <c r="L41" s="34">
        <v>0</v>
      </c>
      <c r="M41" s="34">
        <v>0</v>
      </c>
    </row>
    <row r="42" spans="1:13" ht="50.25" customHeight="1" x14ac:dyDescent="0.25">
      <c r="A42" s="2" t="s">
        <v>101</v>
      </c>
      <c r="B42" s="59" t="s">
        <v>133</v>
      </c>
      <c r="C42" s="3" t="s">
        <v>40</v>
      </c>
      <c r="D42" s="21">
        <v>0</v>
      </c>
      <c r="E42" s="28">
        <v>0</v>
      </c>
      <c r="F42" s="29">
        <v>95</v>
      </c>
      <c r="G42" s="29">
        <v>95</v>
      </c>
      <c r="H42" s="29">
        <v>95</v>
      </c>
      <c r="I42" s="26">
        <v>0</v>
      </c>
      <c r="J42" s="37">
        <v>0</v>
      </c>
      <c r="K42" s="34">
        <v>6186.6</v>
      </c>
      <c r="L42" s="34">
        <v>6227</v>
      </c>
      <c r="M42" s="34">
        <v>6582</v>
      </c>
    </row>
    <row r="43" spans="1:13" ht="47.25" x14ac:dyDescent="0.25">
      <c r="A43" s="2" t="s">
        <v>102</v>
      </c>
      <c r="B43" s="60" t="s">
        <v>125</v>
      </c>
      <c r="C43" s="3" t="s">
        <v>40</v>
      </c>
      <c r="D43" s="29">
        <v>0</v>
      </c>
      <c r="E43" s="28">
        <v>41</v>
      </c>
      <c r="F43" s="29">
        <v>0</v>
      </c>
      <c r="G43" s="29">
        <v>0</v>
      </c>
      <c r="H43" s="29">
        <v>0</v>
      </c>
      <c r="I43" s="26">
        <v>0</v>
      </c>
      <c r="J43" s="37">
        <v>3505.7</v>
      </c>
      <c r="K43" s="34">
        <v>0</v>
      </c>
      <c r="L43" s="34">
        <v>0</v>
      </c>
      <c r="M43" s="34">
        <v>0</v>
      </c>
    </row>
    <row r="44" spans="1:13" ht="33.75" customHeight="1" x14ac:dyDescent="0.25">
      <c r="A44" s="2" t="s">
        <v>99</v>
      </c>
      <c r="B44" s="60" t="s">
        <v>134</v>
      </c>
      <c r="C44" s="3" t="s">
        <v>40</v>
      </c>
      <c r="D44" s="29">
        <v>0</v>
      </c>
      <c r="E44" s="28">
        <v>0</v>
      </c>
      <c r="F44" s="29">
        <v>41</v>
      </c>
      <c r="G44" s="29">
        <v>41</v>
      </c>
      <c r="H44" s="29">
        <v>41</v>
      </c>
      <c r="I44" s="26">
        <v>0</v>
      </c>
      <c r="J44" s="37">
        <v>0</v>
      </c>
      <c r="K44" s="34">
        <v>3498</v>
      </c>
      <c r="L44" s="34">
        <v>3526.2</v>
      </c>
      <c r="M44" s="34">
        <v>3517.4</v>
      </c>
    </row>
    <row r="45" spans="1:13" ht="47.25" x14ac:dyDescent="0.25">
      <c r="A45" s="2" t="s">
        <v>103</v>
      </c>
      <c r="B45" s="60" t="s">
        <v>79</v>
      </c>
      <c r="C45" s="3" t="s">
        <v>40</v>
      </c>
      <c r="D45" s="21">
        <v>10</v>
      </c>
      <c r="E45" s="28">
        <v>9</v>
      </c>
      <c r="F45" s="29">
        <v>0</v>
      </c>
      <c r="G45" s="29">
        <v>0</v>
      </c>
      <c r="H45" s="29">
        <v>0</v>
      </c>
      <c r="I45" s="26">
        <v>1646.5</v>
      </c>
      <c r="J45" s="33">
        <v>1602.5</v>
      </c>
      <c r="K45" s="34">
        <v>0</v>
      </c>
      <c r="L45" s="34">
        <v>0</v>
      </c>
      <c r="M45" s="34">
        <v>0</v>
      </c>
    </row>
    <row r="46" spans="1:13" ht="53.25" customHeight="1" x14ac:dyDescent="0.25">
      <c r="A46" s="2" t="s">
        <v>104</v>
      </c>
      <c r="B46" s="60" t="s">
        <v>135</v>
      </c>
      <c r="C46" s="3" t="s">
        <v>40</v>
      </c>
      <c r="D46" s="21">
        <v>0</v>
      </c>
      <c r="E46" s="28">
        <v>0</v>
      </c>
      <c r="F46" s="29">
        <v>9</v>
      </c>
      <c r="G46" s="29">
        <v>9</v>
      </c>
      <c r="H46" s="29">
        <v>9</v>
      </c>
      <c r="I46" s="26">
        <v>0</v>
      </c>
      <c r="J46" s="33">
        <v>0</v>
      </c>
      <c r="K46" s="34">
        <v>1606.2</v>
      </c>
      <c r="L46" s="34">
        <v>1612.3</v>
      </c>
      <c r="M46" s="34">
        <v>1606</v>
      </c>
    </row>
    <row r="47" spans="1:13" ht="47.25" x14ac:dyDescent="0.25">
      <c r="A47" s="2" t="s">
        <v>105</v>
      </c>
      <c r="B47" s="60" t="s">
        <v>80</v>
      </c>
      <c r="C47" s="3" t="s">
        <v>40</v>
      </c>
      <c r="D47" s="29">
        <v>48</v>
      </c>
      <c r="E47" s="28">
        <v>56</v>
      </c>
      <c r="F47" s="29">
        <v>0</v>
      </c>
      <c r="G47" s="29">
        <v>0</v>
      </c>
      <c r="H47" s="29">
        <v>0</v>
      </c>
      <c r="I47" s="26">
        <v>3778.7</v>
      </c>
      <c r="J47" s="33">
        <v>4085.9</v>
      </c>
      <c r="K47" s="34">
        <v>0</v>
      </c>
      <c r="L47" s="34">
        <v>0</v>
      </c>
      <c r="M47" s="34">
        <v>0</v>
      </c>
    </row>
    <row r="48" spans="1:13" ht="45" x14ac:dyDescent="0.25">
      <c r="A48" s="2" t="s">
        <v>106</v>
      </c>
      <c r="B48" s="60" t="s">
        <v>136</v>
      </c>
      <c r="C48" s="3" t="s">
        <v>40</v>
      </c>
      <c r="D48" s="29">
        <v>0</v>
      </c>
      <c r="E48" s="28">
        <v>0</v>
      </c>
      <c r="F48" s="29">
        <v>56</v>
      </c>
      <c r="G48" s="29">
        <v>56</v>
      </c>
      <c r="H48" s="29">
        <v>56</v>
      </c>
      <c r="I48" s="26">
        <v>0</v>
      </c>
      <c r="J48" s="33">
        <v>0</v>
      </c>
      <c r="K48" s="34">
        <v>3018.4</v>
      </c>
      <c r="L48" s="34">
        <v>3057.8</v>
      </c>
      <c r="M48" s="34">
        <v>3055.3</v>
      </c>
    </row>
    <row r="49" spans="1:13" ht="47.25" x14ac:dyDescent="0.25">
      <c r="A49" s="2" t="s">
        <v>107</v>
      </c>
      <c r="B49" s="60" t="s">
        <v>81</v>
      </c>
      <c r="C49" s="3" t="s">
        <v>40</v>
      </c>
      <c r="D49" s="21">
        <v>20</v>
      </c>
      <c r="E49" s="28">
        <v>0</v>
      </c>
      <c r="F49" s="29">
        <v>0</v>
      </c>
      <c r="G49" s="29">
        <v>0</v>
      </c>
      <c r="H49" s="29">
        <v>0</v>
      </c>
      <c r="I49" s="26">
        <v>1820</v>
      </c>
      <c r="J49" s="33">
        <v>0</v>
      </c>
      <c r="K49" s="34">
        <v>0</v>
      </c>
      <c r="L49" s="34">
        <v>0</v>
      </c>
      <c r="M49" s="34">
        <v>0</v>
      </c>
    </row>
    <row r="50" spans="1:13" ht="47.25" x14ac:dyDescent="0.25">
      <c r="A50" s="2" t="s">
        <v>108</v>
      </c>
      <c r="B50" s="60" t="s">
        <v>94</v>
      </c>
      <c r="C50" s="3" t="s">
        <v>40</v>
      </c>
      <c r="D50" s="21">
        <v>12</v>
      </c>
      <c r="E50" s="28">
        <v>12</v>
      </c>
      <c r="F50" s="29">
        <v>0</v>
      </c>
      <c r="G50" s="29">
        <v>0</v>
      </c>
      <c r="H50" s="29">
        <v>0</v>
      </c>
      <c r="I50" s="26">
        <v>1681.2</v>
      </c>
      <c r="J50" s="33">
        <v>1207.5</v>
      </c>
      <c r="K50" s="34">
        <v>0</v>
      </c>
      <c r="L50" s="34">
        <v>0</v>
      </c>
      <c r="M50" s="34">
        <v>0</v>
      </c>
    </row>
    <row r="51" spans="1:13" ht="45" customHeight="1" x14ac:dyDescent="0.25">
      <c r="A51" s="2" t="s">
        <v>109</v>
      </c>
      <c r="B51" s="60" t="s">
        <v>137</v>
      </c>
      <c r="C51" s="3" t="s">
        <v>40</v>
      </c>
      <c r="D51" s="21">
        <v>0</v>
      </c>
      <c r="E51" s="28">
        <v>0</v>
      </c>
      <c r="F51" s="29">
        <v>12</v>
      </c>
      <c r="G51" s="29">
        <v>12</v>
      </c>
      <c r="H51" s="29">
        <v>12</v>
      </c>
      <c r="I51" s="26">
        <v>0</v>
      </c>
      <c r="J51" s="33">
        <v>0</v>
      </c>
      <c r="K51" s="34">
        <v>1206.3</v>
      </c>
      <c r="L51" s="34">
        <v>1214.5</v>
      </c>
      <c r="M51" s="34">
        <v>1211.0999999999999</v>
      </c>
    </row>
    <row r="52" spans="1:13" ht="47.25" x14ac:dyDescent="0.25">
      <c r="A52" s="2" t="s">
        <v>110</v>
      </c>
      <c r="B52" s="60" t="s">
        <v>82</v>
      </c>
      <c r="C52" s="3" t="s">
        <v>40</v>
      </c>
      <c r="D52" s="29">
        <v>13</v>
      </c>
      <c r="E52" s="28">
        <v>20</v>
      </c>
      <c r="F52" s="29">
        <v>0</v>
      </c>
      <c r="G52" s="29">
        <v>0</v>
      </c>
      <c r="H52" s="29">
        <v>0</v>
      </c>
      <c r="I52" s="26">
        <v>962</v>
      </c>
      <c r="J52" s="33">
        <v>2089.5</v>
      </c>
      <c r="K52" s="34">
        <v>0</v>
      </c>
      <c r="L52" s="34">
        <v>0</v>
      </c>
      <c r="M52" s="34">
        <v>0</v>
      </c>
    </row>
    <row r="53" spans="1:13" ht="48" customHeight="1" x14ac:dyDescent="0.25">
      <c r="A53" s="2" t="s">
        <v>111</v>
      </c>
      <c r="B53" s="60" t="s">
        <v>138</v>
      </c>
      <c r="C53" s="3" t="s">
        <v>40</v>
      </c>
      <c r="D53" s="29">
        <v>0</v>
      </c>
      <c r="E53" s="28">
        <v>0</v>
      </c>
      <c r="F53" s="29">
        <v>20</v>
      </c>
      <c r="G53" s="29">
        <v>20</v>
      </c>
      <c r="H53" s="29">
        <v>20</v>
      </c>
      <c r="I53" s="26">
        <v>0</v>
      </c>
      <c r="J53" s="33">
        <v>0</v>
      </c>
      <c r="K53" s="34">
        <v>2789.9</v>
      </c>
      <c r="L53" s="34">
        <v>2803.1</v>
      </c>
      <c r="M53" s="34">
        <v>2793.6</v>
      </c>
    </row>
    <row r="54" spans="1:13" ht="47.25" x14ac:dyDescent="0.25">
      <c r="A54" s="2" t="s">
        <v>112</v>
      </c>
      <c r="B54" s="60" t="s">
        <v>83</v>
      </c>
      <c r="C54" s="3" t="s">
        <v>40</v>
      </c>
      <c r="D54" s="29">
        <v>21</v>
      </c>
      <c r="E54" s="28">
        <v>16</v>
      </c>
      <c r="F54" s="29">
        <v>0</v>
      </c>
      <c r="G54" s="29">
        <v>0</v>
      </c>
      <c r="H54" s="29">
        <v>0</v>
      </c>
      <c r="I54" s="26">
        <v>4528.5</v>
      </c>
      <c r="J54" s="33">
        <v>3957.5</v>
      </c>
      <c r="K54" s="34">
        <v>0</v>
      </c>
      <c r="L54" s="34">
        <v>0</v>
      </c>
      <c r="M54" s="34">
        <v>0</v>
      </c>
    </row>
    <row r="55" spans="1:13" ht="46.5" customHeight="1" x14ac:dyDescent="0.25">
      <c r="A55" s="2" t="s">
        <v>113</v>
      </c>
      <c r="B55" s="60" t="s">
        <v>139</v>
      </c>
      <c r="C55" s="3" t="s">
        <v>40</v>
      </c>
      <c r="D55" s="29">
        <v>0</v>
      </c>
      <c r="E55" s="28">
        <v>0</v>
      </c>
      <c r="F55" s="29">
        <v>16</v>
      </c>
      <c r="G55" s="29">
        <v>16</v>
      </c>
      <c r="H55" s="29">
        <v>16</v>
      </c>
      <c r="I55" s="26">
        <v>0</v>
      </c>
      <c r="J55" s="33">
        <v>0</v>
      </c>
      <c r="K55" s="34">
        <v>3868.7</v>
      </c>
      <c r="L55" s="34">
        <v>3878.3</v>
      </c>
      <c r="M55" s="34">
        <v>3863</v>
      </c>
    </row>
    <row r="56" spans="1:13" ht="47.25" x14ac:dyDescent="0.25">
      <c r="A56" s="2" t="s">
        <v>114</v>
      </c>
      <c r="B56" s="60" t="s">
        <v>84</v>
      </c>
      <c r="C56" s="3" t="s">
        <v>40</v>
      </c>
      <c r="D56" s="21">
        <v>1</v>
      </c>
      <c r="E56" s="28">
        <v>2</v>
      </c>
      <c r="F56" s="29">
        <v>0</v>
      </c>
      <c r="G56" s="29">
        <v>0</v>
      </c>
      <c r="H56" s="29">
        <v>0</v>
      </c>
      <c r="I56" s="26">
        <v>753.9</v>
      </c>
      <c r="J56" s="33">
        <v>742.8</v>
      </c>
      <c r="K56" s="34">
        <v>0</v>
      </c>
      <c r="L56" s="34">
        <v>0</v>
      </c>
      <c r="M56" s="34">
        <v>0</v>
      </c>
    </row>
    <row r="57" spans="1:13" ht="51" customHeight="1" x14ac:dyDescent="0.25">
      <c r="A57" s="2" t="s">
        <v>115</v>
      </c>
      <c r="B57" s="60" t="s">
        <v>140</v>
      </c>
      <c r="C57" s="3" t="s">
        <v>40</v>
      </c>
      <c r="D57" s="21">
        <v>0</v>
      </c>
      <c r="E57" s="28">
        <v>0</v>
      </c>
      <c r="F57" s="29">
        <v>2</v>
      </c>
      <c r="G57" s="29">
        <v>2</v>
      </c>
      <c r="H57" s="29">
        <v>2</v>
      </c>
      <c r="I57" s="26">
        <v>0</v>
      </c>
      <c r="J57" s="33">
        <v>0</v>
      </c>
      <c r="K57" s="34">
        <v>746.7</v>
      </c>
      <c r="L57" s="34">
        <v>747.7</v>
      </c>
      <c r="M57" s="34">
        <v>744.5</v>
      </c>
    </row>
    <row r="58" spans="1:13" ht="47.25" x14ac:dyDescent="0.25">
      <c r="A58" s="2" t="s">
        <v>116</v>
      </c>
      <c r="B58" s="60" t="s">
        <v>85</v>
      </c>
      <c r="C58" s="3" t="s">
        <v>40</v>
      </c>
      <c r="D58" s="21">
        <v>100</v>
      </c>
      <c r="E58" s="28">
        <v>63</v>
      </c>
      <c r="F58" s="29">
        <v>0</v>
      </c>
      <c r="G58" s="29">
        <v>0</v>
      </c>
      <c r="H58" s="29">
        <v>0</v>
      </c>
      <c r="I58" s="26">
        <v>6153.7</v>
      </c>
      <c r="J58" s="33">
        <v>5294</v>
      </c>
      <c r="K58" s="34">
        <v>0</v>
      </c>
      <c r="L58" s="34">
        <v>0</v>
      </c>
      <c r="M58" s="34">
        <v>0</v>
      </c>
    </row>
    <row r="59" spans="1:13" ht="49.5" customHeight="1" x14ac:dyDescent="0.25">
      <c r="A59" s="2" t="s">
        <v>141</v>
      </c>
      <c r="B59" s="60" t="s">
        <v>142</v>
      </c>
      <c r="C59" s="3" t="s">
        <v>40</v>
      </c>
      <c r="D59" s="21">
        <v>0</v>
      </c>
      <c r="E59" s="28">
        <v>0</v>
      </c>
      <c r="F59" s="29">
        <v>63</v>
      </c>
      <c r="G59" s="29">
        <v>63</v>
      </c>
      <c r="H59" s="29">
        <v>63</v>
      </c>
      <c r="I59" s="26">
        <v>0</v>
      </c>
      <c r="J59" s="33">
        <v>0</v>
      </c>
      <c r="K59" s="34">
        <v>4579.3999999999996</v>
      </c>
      <c r="L59" s="34">
        <v>4623.2</v>
      </c>
      <c r="M59" s="34">
        <v>4613.3999999999996</v>
      </c>
    </row>
    <row r="60" spans="1:13" ht="46.5" customHeight="1" x14ac:dyDescent="0.25">
      <c r="A60" s="2" t="s">
        <v>117</v>
      </c>
      <c r="B60" s="60" t="s">
        <v>86</v>
      </c>
      <c r="C60" s="3" t="s">
        <v>40</v>
      </c>
      <c r="D60" s="29">
        <v>11</v>
      </c>
      <c r="E60" s="28">
        <v>55</v>
      </c>
      <c r="F60" s="29">
        <v>0</v>
      </c>
      <c r="G60" s="29">
        <v>0</v>
      </c>
      <c r="H60" s="29">
        <v>0</v>
      </c>
      <c r="I60" s="26">
        <v>1909.4</v>
      </c>
      <c r="J60" s="33">
        <v>7780.4</v>
      </c>
      <c r="K60" s="34">
        <v>0</v>
      </c>
      <c r="L60" s="34">
        <v>0</v>
      </c>
      <c r="M60" s="34">
        <v>0</v>
      </c>
    </row>
    <row r="61" spans="1:13" ht="46.5" customHeight="1" x14ac:dyDescent="0.25">
      <c r="A61" s="2" t="s">
        <v>122</v>
      </c>
      <c r="B61" s="60" t="s">
        <v>143</v>
      </c>
      <c r="C61" s="3" t="s">
        <v>40</v>
      </c>
      <c r="D61" s="29">
        <v>0</v>
      </c>
      <c r="E61" s="28">
        <v>0</v>
      </c>
      <c r="F61" s="29">
        <v>55</v>
      </c>
      <c r="G61" s="29">
        <v>55</v>
      </c>
      <c r="H61" s="29">
        <v>55</v>
      </c>
      <c r="I61" s="26">
        <v>0</v>
      </c>
      <c r="J61" s="33">
        <v>0</v>
      </c>
      <c r="K61" s="34">
        <v>7789.2</v>
      </c>
      <c r="L61" s="34">
        <v>7825.3</v>
      </c>
      <c r="M61" s="34">
        <v>7798.8</v>
      </c>
    </row>
    <row r="62" spans="1:13" ht="47.25" x14ac:dyDescent="0.25">
      <c r="A62" s="2" t="s">
        <v>123</v>
      </c>
      <c r="B62" s="60" t="s">
        <v>87</v>
      </c>
      <c r="C62" s="3" t="s">
        <v>40</v>
      </c>
      <c r="D62" s="29">
        <v>0</v>
      </c>
      <c r="E62" s="28">
        <v>12</v>
      </c>
      <c r="F62" s="29">
        <v>0</v>
      </c>
      <c r="G62" s="29">
        <v>0</v>
      </c>
      <c r="H62" s="29">
        <v>0</v>
      </c>
      <c r="I62" s="26">
        <v>0</v>
      </c>
      <c r="J62" s="33">
        <v>975.2</v>
      </c>
      <c r="K62" s="34">
        <v>0</v>
      </c>
      <c r="L62" s="34">
        <v>0</v>
      </c>
      <c r="M62" s="34">
        <v>0</v>
      </c>
    </row>
    <row r="63" spans="1:13" ht="49.5" customHeight="1" x14ac:dyDescent="0.25">
      <c r="A63" s="2" t="s">
        <v>124</v>
      </c>
      <c r="B63" s="60" t="s">
        <v>144</v>
      </c>
      <c r="C63" s="3" t="s">
        <v>40</v>
      </c>
      <c r="D63" s="29">
        <v>0</v>
      </c>
      <c r="E63" s="28">
        <v>0</v>
      </c>
      <c r="F63" s="29">
        <v>12</v>
      </c>
      <c r="G63" s="29">
        <v>12</v>
      </c>
      <c r="H63" s="29">
        <v>12</v>
      </c>
      <c r="I63" s="26">
        <v>0</v>
      </c>
      <c r="J63" s="33">
        <v>0</v>
      </c>
      <c r="K63" s="34">
        <v>2024.7</v>
      </c>
      <c r="L63" s="34">
        <v>2032.4</v>
      </c>
      <c r="M63" s="34">
        <v>2025</v>
      </c>
    </row>
    <row r="64" spans="1:13" ht="63" x14ac:dyDescent="0.25">
      <c r="A64" s="2" t="s">
        <v>145</v>
      </c>
      <c r="B64" s="60" t="s">
        <v>88</v>
      </c>
      <c r="C64" s="3" t="s">
        <v>40</v>
      </c>
      <c r="D64" s="21">
        <v>64</v>
      </c>
      <c r="E64" s="28">
        <v>71</v>
      </c>
      <c r="F64" s="29">
        <v>0</v>
      </c>
      <c r="G64" s="29">
        <v>0</v>
      </c>
      <c r="H64" s="29">
        <v>0</v>
      </c>
      <c r="I64" s="26">
        <v>4792.7</v>
      </c>
      <c r="J64" s="33">
        <v>4782.2</v>
      </c>
      <c r="K64" s="34">
        <v>0</v>
      </c>
      <c r="L64" s="34">
        <v>0</v>
      </c>
      <c r="M64" s="34">
        <v>0</v>
      </c>
    </row>
    <row r="65" spans="1:13" ht="53.25" customHeight="1" x14ac:dyDescent="0.25">
      <c r="A65" s="2" t="s">
        <v>147</v>
      </c>
      <c r="B65" s="60" t="s">
        <v>146</v>
      </c>
      <c r="C65" s="3" t="s">
        <v>40</v>
      </c>
      <c r="D65" s="21">
        <v>0</v>
      </c>
      <c r="E65" s="28">
        <v>0</v>
      </c>
      <c r="F65" s="29">
        <v>71</v>
      </c>
      <c r="G65" s="29">
        <v>71</v>
      </c>
      <c r="H65" s="29">
        <v>71</v>
      </c>
      <c r="I65" s="26">
        <v>0</v>
      </c>
      <c r="J65" s="33">
        <v>0</v>
      </c>
      <c r="K65" s="34">
        <v>4760.1000000000004</v>
      </c>
      <c r="L65" s="34">
        <v>4809.6000000000004</v>
      </c>
      <c r="M65" s="34">
        <v>4800.6000000000004</v>
      </c>
    </row>
    <row r="66" spans="1:13" ht="63" x14ac:dyDescent="0.25">
      <c r="A66" s="2" t="s">
        <v>148</v>
      </c>
      <c r="B66" s="60" t="s">
        <v>89</v>
      </c>
      <c r="C66" s="3" t="s">
        <v>40</v>
      </c>
      <c r="D66" s="21">
        <v>11</v>
      </c>
      <c r="E66" s="28">
        <v>54</v>
      </c>
      <c r="F66" s="29">
        <v>0</v>
      </c>
      <c r="G66" s="29">
        <v>0</v>
      </c>
      <c r="H66" s="29">
        <v>0</v>
      </c>
      <c r="I66" s="26">
        <v>1663.8</v>
      </c>
      <c r="J66" s="33">
        <v>6363</v>
      </c>
      <c r="K66" s="34">
        <v>0</v>
      </c>
      <c r="L66" s="34">
        <v>0</v>
      </c>
      <c r="M66" s="34">
        <v>0</v>
      </c>
    </row>
    <row r="67" spans="1:13" ht="52.5" customHeight="1" x14ac:dyDescent="0.25">
      <c r="A67" s="2" t="s">
        <v>149</v>
      </c>
      <c r="B67" s="60" t="s">
        <v>150</v>
      </c>
      <c r="C67" s="3" t="s">
        <v>40</v>
      </c>
      <c r="D67" s="21">
        <v>0</v>
      </c>
      <c r="E67" s="28">
        <v>0</v>
      </c>
      <c r="F67" s="29">
        <v>54</v>
      </c>
      <c r="G67" s="29">
        <v>54</v>
      </c>
      <c r="H67" s="29">
        <v>54</v>
      </c>
      <c r="I67" s="26">
        <v>0</v>
      </c>
      <c r="J67" s="33">
        <v>0</v>
      </c>
      <c r="K67" s="34">
        <v>6363.7</v>
      </c>
      <c r="L67" s="34">
        <v>6399.9</v>
      </c>
      <c r="M67" s="34">
        <v>6379.9</v>
      </c>
    </row>
    <row r="68" spans="1:13" ht="47.25" x14ac:dyDescent="0.25">
      <c r="A68" s="2" t="s">
        <v>151</v>
      </c>
      <c r="B68" s="60" t="s">
        <v>90</v>
      </c>
      <c r="C68" s="3" t="s">
        <v>40</v>
      </c>
      <c r="D68" s="21">
        <v>28</v>
      </c>
      <c r="E68" s="28">
        <v>48</v>
      </c>
      <c r="F68" s="29">
        <v>0</v>
      </c>
      <c r="G68" s="29">
        <v>0</v>
      </c>
      <c r="H68" s="29">
        <v>0</v>
      </c>
      <c r="I68" s="26">
        <v>2695.2</v>
      </c>
      <c r="J68" s="33">
        <v>4597.7</v>
      </c>
      <c r="K68" s="34">
        <v>0</v>
      </c>
      <c r="L68" s="34">
        <v>0</v>
      </c>
      <c r="M68" s="34">
        <v>0</v>
      </c>
    </row>
    <row r="69" spans="1:13" ht="51.75" customHeight="1" x14ac:dyDescent="0.25">
      <c r="A69" s="2" t="s">
        <v>152</v>
      </c>
      <c r="B69" s="60" t="s">
        <v>153</v>
      </c>
      <c r="C69" s="3" t="s">
        <v>40</v>
      </c>
      <c r="D69" s="21">
        <v>0</v>
      </c>
      <c r="E69" s="28">
        <v>0</v>
      </c>
      <c r="F69" s="29">
        <v>48</v>
      </c>
      <c r="G69" s="29">
        <v>48</v>
      </c>
      <c r="H69" s="29">
        <v>48</v>
      </c>
      <c r="I69" s="26">
        <v>0</v>
      </c>
      <c r="J69" s="33">
        <v>0</v>
      </c>
      <c r="K69" s="34">
        <v>4591.5</v>
      </c>
      <c r="L69" s="34">
        <v>4624.1000000000004</v>
      </c>
      <c r="M69" s="34">
        <v>4611.3999999999996</v>
      </c>
    </row>
    <row r="70" spans="1:13" ht="47.25" x14ac:dyDescent="0.25">
      <c r="A70" s="2" t="s">
        <v>154</v>
      </c>
      <c r="B70" s="60" t="s">
        <v>91</v>
      </c>
      <c r="C70" s="3" t="s">
        <v>40</v>
      </c>
      <c r="D70" s="29">
        <v>75</v>
      </c>
      <c r="E70" s="28">
        <v>64</v>
      </c>
      <c r="F70" s="29">
        <v>0</v>
      </c>
      <c r="G70" s="29">
        <v>0</v>
      </c>
      <c r="H70" s="29">
        <v>0</v>
      </c>
      <c r="I70" s="26">
        <v>12103.2</v>
      </c>
      <c r="J70" s="33">
        <v>11706</v>
      </c>
      <c r="K70" s="34">
        <v>0</v>
      </c>
      <c r="L70" s="34">
        <v>0</v>
      </c>
      <c r="M70" s="34">
        <v>0</v>
      </c>
    </row>
    <row r="71" spans="1:13" ht="50.25" customHeight="1" x14ac:dyDescent="0.25">
      <c r="A71" s="2" t="s">
        <v>155</v>
      </c>
      <c r="B71" s="60" t="s">
        <v>156</v>
      </c>
      <c r="C71" s="3" t="s">
        <v>40</v>
      </c>
      <c r="D71" s="29">
        <v>0</v>
      </c>
      <c r="E71" s="28">
        <v>0</v>
      </c>
      <c r="F71" s="29">
        <v>64</v>
      </c>
      <c r="G71" s="29">
        <v>64</v>
      </c>
      <c r="H71" s="29">
        <v>64</v>
      </c>
      <c r="I71" s="26">
        <v>0</v>
      </c>
      <c r="J71" s="33">
        <v>0</v>
      </c>
      <c r="K71" s="34">
        <v>11733.6</v>
      </c>
      <c r="L71" s="34">
        <v>11774.3</v>
      </c>
      <c r="M71" s="34">
        <v>11730.8</v>
      </c>
    </row>
    <row r="72" spans="1:13" ht="47.25" x14ac:dyDescent="0.25">
      <c r="A72" s="2" t="s">
        <v>157</v>
      </c>
      <c r="B72" s="60" t="s">
        <v>92</v>
      </c>
      <c r="C72" s="3" t="s">
        <v>40</v>
      </c>
      <c r="D72" s="21">
        <v>15</v>
      </c>
      <c r="E72" s="28">
        <v>24</v>
      </c>
      <c r="F72" s="29">
        <v>0</v>
      </c>
      <c r="G72" s="29">
        <v>0</v>
      </c>
      <c r="H72" s="29">
        <v>0</v>
      </c>
      <c r="I72" s="26">
        <v>6727.4</v>
      </c>
      <c r="J72" s="33">
        <v>6572.9</v>
      </c>
      <c r="K72" s="34">
        <v>0</v>
      </c>
      <c r="L72" s="34">
        <v>0</v>
      </c>
      <c r="M72" s="34">
        <v>0</v>
      </c>
    </row>
    <row r="73" spans="1:13" ht="47.25" customHeight="1" x14ac:dyDescent="0.25">
      <c r="A73" s="2" t="s">
        <v>158</v>
      </c>
      <c r="B73" s="60" t="s">
        <v>159</v>
      </c>
      <c r="C73" s="3" t="s">
        <v>40</v>
      </c>
      <c r="D73" s="21">
        <v>0</v>
      </c>
      <c r="E73" s="28">
        <v>0</v>
      </c>
      <c r="F73" s="29">
        <v>24</v>
      </c>
      <c r="G73" s="29">
        <v>24</v>
      </c>
      <c r="H73" s="29">
        <v>24</v>
      </c>
      <c r="I73" s="26">
        <v>0</v>
      </c>
      <c r="J73" s="33">
        <v>0</v>
      </c>
      <c r="K73" s="34">
        <v>6590.8</v>
      </c>
      <c r="L73" s="34">
        <v>6611.5</v>
      </c>
      <c r="M73" s="34">
        <v>6585.5</v>
      </c>
    </row>
    <row r="74" spans="1:13" ht="47.25" x14ac:dyDescent="0.25">
      <c r="A74" s="2" t="s">
        <v>160</v>
      </c>
      <c r="B74" s="60" t="s">
        <v>93</v>
      </c>
      <c r="C74" s="3" t="s">
        <v>40</v>
      </c>
      <c r="D74" s="21">
        <v>34</v>
      </c>
      <c r="E74" s="28">
        <v>33</v>
      </c>
      <c r="F74" s="29">
        <v>0</v>
      </c>
      <c r="G74" s="29">
        <v>0</v>
      </c>
      <c r="H74" s="29">
        <v>0</v>
      </c>
      <c r="I74" s="26">
        <v>996.7</v>
      </c>
      <c r="J74" s="33">
        <v>1950.4</v>
      </c>
      <c r="K74" s="34">
        <v>0</v>
      </c>
      <c r="L74" s="34">
        <v>0</v>
      </c>
      <c r="M74" s="34">
        <v>0</v>
      </c>
    </row>
    <row r="75" spans="1:13" ht="47.25" customHeight="1" x14ac:dyDescent="0.25">
      <c r="A75" s="2" t="s">
        <v>161</v>
      </c>
      <c r="B75" s="60" t="s">
        <v>162</v>
      </c>
      <c r="C75" s="3" t="s">
        <v>40</v>
      </c>
      <c r="D75" s="21">
        <v>0</v>
      </c>
      <c r="E75" s="28">
        <v>0</v>
      </c>
      <c r="F75" s="29">
        <v>33</v>
      </c>
      <c r="G75" s="29">
        <v>33</v>
      </c>
      <c r="H75" s="29">
        <v>33</v>
      </c>
      <c r="I75" s="26">
        <v>0</v>
      </c>
      <c r="J75" s="33">
        <v>0</v>
      </c>
      <c r="K75" s="34">
        <v>1944.9</v>
      </c>
      <c r="L75" s="34">
        <v>1961.5</v>
      </c>
      <c r="M75" s="34">
        <v>1956.9</v>
      </c>
    </row>
    <row r="76" spans="1:13" ht="47.25" customHeight="1" x14ac:dyDescent="0.25">
      <c r="A76" s="2" t="s">
        <v>163</v>
      </c>
      <c r="B76" s="60" t="s">
        <v>164</v>
      </c>
      <c r="C76" s="3" t="s">
        <v>40</v>
      </c>
      <c r="D76" s="21">
        <v>0</v>
      </c>
      <c r="E76" s="28">
        <v>20</v>
      </c>
      <c r="F76" s="29">
        <v>0</v>
      </c>
      <c r="G76" s="29">
        <v>0</v>
      </c>
      <c r="H76" s="29">
        <v>0</v>
      </c>
      <c r="I76" s="26">
        <v>0</v>
      </c>
      <c r="J76" s="33">
        <v>1857.2</v>
      </c>
      <c r="K76" s="34">
        <v>0</v>
      </c>
      <c r="L76" s="34">
        <v>0</v>
      </c>
      <c r="M76" s="34">
        <v>0</v>
      </c>
    </row>
    <row r="77" spans="1:13" ht="47.25" customHeight="1" x14ac:dyDescent="0.25">
      <c r="A77" s="2" t="s">
        <v>165</v>
      </c>
      <c r="B77" s="60" t="s">
        <v>166</v>
      </c>
      <c r="C77" s="3" t="s">
        <v>40</v>
      </c>
      <c r="D77" s="21">
        <v>0</v>
      </c>
      <c r="E77" s="28">
        <v>0</v>
      </c>
      <c r="F77" s="29">
        <v>20</v>
      </c>
      <c r="G77" s="29">
        <v>20</v>
      </c>
      <c r="H77" s="29">
        <v>20</v>
      </c>
      <c r="I77" s="26">
        <v>0</v>
      </c>
      <c r="J77" s="33">
        <v>0</v>
      </c>
      <c r="K77" s="34">
        <v>1854.7</v>
      </c>
      <c r="L77" s="34">
        <v>1868.3</v>
      </c>
      <c r="M77" s="34">
        <v>1863.3</v>
      </c>
    </row>
    <row r="78" spans="1:13" ht="46.5" customHeight="1" x14ac:dyDescent="0.25">
      <c r="A78" s="2" t="s">
        <v>167</v>
      </c>
      <c r="B78" s="60" t="s">
        <v>95</v>
      </c>
      <c r="C78" s="3" t="s">
        <v>40</v>
      </c>
      <c r="D78" s="21">
        <v>16</v>
      </c>
      <c r="E78" s="28">
        <v>25</v>
      </c>
      <c r="F78" s="29">
        <v>25</v>
      </c>
      <c r="G78" s="29">
        <v>25</v>
      </c>
      <c r="H78" s="29">
        <v>25</v>
      </c>
      <c r="I78" s="26">
        <v>250</v>
      </c>
      <c r="J78" s="33">
        <v>400</v>
      </c>
      <c r="K78" s="34">
        <v>400</v>
      </c>
      <c r="L78" s="34">
        <v>420</v>
      </c>
      <c r="M78" s="34">
        <v>436.8</v>
      </c>
    </row>
    <row r="79" spans="1:13" ht="46.5" customHeight="1" x14ac:dyDescent="0.25">
      <c r="A79" s="2" t="s">
        <v>168</v>
      </c>
      <c r="B79" s="60" t="s">
        <v>97</v>
      </c>
      <c r="C79" s="3" t="s">
        <v>40</v>
      </c>
      <c r="D79" s="21">
        <v>8</v>
      </c>
      <c r="E79" s="28">
        <v>10</v>
      </c>
      <c r="F79" s="29">
        <v>10</v>
      </c>
      <c r="G79" s="29">
        <v>10</v>
      </c>
      <c r="H79" s="29">
        <v>10</v>
      </c>
      <c r="I79" s="26">
        <v>700</v>
      </c>
      <c r="J79" s="33">
        <v>400</v>
      </c>
      <c r="K79" s="34">
        <v>500</v>
      </c>
      <c r="L79" s="34">
        <v>520</v>
      </c>
      <c r="M79" s="34">
        <v>540.79999999999995</v>
      </c>
    </row>
    <row r="80" spans="1:13" ht="52.5" customHeight="1" x14ac:dyDescent="0.25">
      <c r="A80" s="2" t="s">
        <v>169</v>
      </c>
      <c r="B80" s="60" t="s">
        <v>96</v>
      </c>
      <c r="C80" s="3" t="s">
        <v>40</v>
      </c>
      <c r="D80" s="21">
        <v>35</v>
      </c>
      <c r="E80" s="28">
        <v>35</v>
      </c>
      <c r="F80" s="29">
        <v>35</v>
      </c>
      <c r="G80" s="29">
        <v>35</v>
      </c>
      <c r="H80" s="29">
        <v>35</v>
      </c>
      <c r="I80" s="26">
        <v>1769</v>
      </c>
      <c r="J80" s="33">
        <v>2000</v>
      </c>
      <c r="K80" s="34">
        <v>2000</v>
      </c>
      <c r="L80" s="34">
        <v>2057.9</v>
      </c>
      <c r="M80" s="34">
        <v>2100</v>
      </c>
    </row>
    <row r="81" spans="1:13" ht="52.5" customHeight="1" x14ac:dyDescent="0.25">
      <c r="A81" s="2" t="s">
        <v>170</v>
      </c>
      <c r="B81" s="60" t="s">
        <v>98</v>
      </c>
      <c r="C81" s="3" t="s">
        <v>40</v>
      </c>
      <c r="D81" s="21">
        <v>4</v>
      </c>
      <c r="E81" s="28">
        <v>2</v>
      </c>
      <c r="F81" s="29">
        <v>2</v>
      </c>
      <c r="G81" s="29">
        <v>2</v>
      </c>
      <c r="H81" s="29">
        <v>2</v>
      </c>
      <c r="I81" s="26">
        <v>163</v>
      </c>
      <c r="J81" s="33">
        <v>17</v>
      </c>
      <c r="K81" s="34">
        <v>197.7</v>
      </c>
      <c r="L81" s="34">
        <v>197.7</v>
      </c>
      <c r="M81" s="34">
        <v>245.9</v>
      </c>
    </row>
    <row r="82" spans="1:13" s="20" customFormat="1" ht="21" customHeight="1" x14ac:dyDescent="0.25">
      <c r="A82" s="18"/>
      <c r="B82" s="61" t="s">
        <v>27</v>
      </c>
      <c r="C82" s="19" t="s">
        <v>8</v>
      </c>
      <c r="D82" s="23" t="s">
        <v>8</v>
      </c>
      <c r="E82" s="35" t="s">
        <v>8</v>
      </c>
      <c r="F82" s="36" t="s">
        <v>8</v>
      </c>
      <c r="G82" s="36" t="s">
        <v>8</v>
      </c>
      <c r="H82" s="36" t="s">
        <v>8</v>
      </c>
      <c r="I82" s="27">
        <f>I10+I14</f>
        <v>990405.20000000007</v>
      </c>
      <c r="J82" s="45">
        <f>J10+J14</f>
        <v>1036226.2999999998</v>
      </c>
      <c r="K82" s="48">
        <f>K10+K14</f>
        <v>827574.89999999991</v>
      </c>
      <c r="L82" s="48">
        <f>L10+L14</f>
        <v>815001.09999999986</v>
      </c>
      <c r="M82" s="48">
        <f>M10+M14</f>
        <v>820374.60000000009</v>
      </c>
    </row>
    <row r="83" spans="1:13" x14ac:dyDescent="0.25">
      <c r="A83" s="4" t="s">
        <v>28</v>
      </c>
      <c r="B83" s="4"/>
      <c r="C83" s="5"/>
      <c r="D83" s="12"/>
      <c r="E83" s="12"/>
      <c r="F83" s="12"/>
      <c r="G83" s="12"/>
      <c r="H83" s="12"/>
      <c r="I83" s="13"/>
      <c r="J83" s="8"/>
    </row>
    <row r="84" spans="1:13" x14ac:dyDescent="0.25">
      <c r="I84" s="8"/>
      <c r="J84" s="8"/>
      <c r="K84" s="8"/>
      <c r="L84" s="8"/>
      <c r="M84" s="8"/>
    </row>
    <row r="87" spans="1:13" x14ac:dyDescent="0.25">
      <c r="I87" s="8"/>
    </row>
    <row r="89" spans="1:13" x14ac:dyDescent="0.25">
      <c r="J89" s="8"/>
      <c r="M89" s="8"/>
    </row>
  </sheetData>
  <mergeCells count="16">
    <mergeCell ref="I7:I8"/>
    <mergeCell ref="J7:J8"/>
    <mergeCell ref="A1:M1"/>
    <mergeCell ref="A2:M2"/>
    <mergeCell ref="A3:M3"/>
    <mergeCell ref="A4:M4"/>
    <mergeCell ref="A5:A8"/>
    <mergeCell ref="B5:B8"/>
    <mergeCell ref="C5:C8"/>
    <mergeCell ref="D5:H6"/>
    <mergeCell ref="I5:M5"/>
    <mergeCell ref="I6:M6"/>
    <mergeCell ref="K7:M7"/>
    <mergeCell ref="D7:D8"/>
    <mergeCell ref="E7:E8"/>
    <mergeCell ref="F7:H7"/>
  </mergeCells>
  <pageMargins left="0.59055118110236227" right="0.11811023622047245" top="0.74803149606299213" bottom="0.35433070866141736" header="0.31496062992125984" footer="0.31496062992125984"/>
  <pageSetup paperSize="9" scale="85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Лапкова</dc:creator>
  <cp:lastModifiedBy>Елена В. Петрушенко</cp:lastModifiedBy>
  <cp:lastPrinted>2023-10-24T04:51:18Z</cp:lastPrinted>
  <dcterms:created xsi:type="dcterms:W3CDTF">2017-10-17T00:07:00Z</dcterms:created>
  <dcterms:modified xsi:type="dcterms:W3CDTF">2023-11-14T00:58:54Z</dcterms:modified>
</cp:coreProperties>
</file>