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undina\Desktop\"/>
    </mc:Choice>
  </mc:AlternateContent>
  <bookViews>
    <workbookView xWindow="0" yWindow="0" windowWidth="24000" windowHeight="8235"/>
  </bookViews>
  <sheets>
    <sheet name="Лист1" sheetId="1" r:id="rId1"/>
  </sheets>
  <definedNames>
    <definedName name="_xlnm.Print_Area" localSheetId="0">Лист1!$A$1:$J$44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G16" i="1"/>
  <c r="J23" i="1"/>
  <c r="J16" i="1" s="1"/>
  <c r="I23" i="1"/>
  <c r="I16" i="1" s="1"/>
  <c r="H23" i="1"/>
  <c r="H16" i="1" s="1"/>
  <c r="H27" i="1" l="1"/>
  <c r="I27" i="1"/>
  <c r="J27" i="1"/>
  <c r="E17" i="1" l="1"/>
  <c r="F17" i="1"/>
  <c r="F44" i="1" s="1"/>
  <c r="G17" i="1"/>
  <c r="G15" i="1" s="1"/>
  <c r="H17" i="1"/>
  <c r="I17" i="1"/>
  <c r="J17" i="1"/>
  <c r="H43" i="1"/>
  <c r="J43" i="1"/>
  <c r="J44" i="1" l="1"/>
  <c r="J15" i="1"/>
  <c r="D17" i="1"/>
  <c r="E16" i="1"/>
  <c r="G44" i="1"/>
  <c r="I44" i="1"/>
  <c r="I15" i="1"/>
  <c r="E44" i="1"/>
  <c r="H44" i="1"/>
  <c r="H15" i="1"/>
  <c r="J42" i="1"/>
  <c r="H42" i="1"/>
  <c r="I43" i="1"/>
  <c r="F22" i="1"/>
  <c r="F23" i="1"/>
  <c r="D44" i="1" l="1"/>
  <c r="D16" i="1"/>
  <c r="D15" i="1" s="1"/>
  <c r="E43" i="1"/>
  <c r="E42" i="1" s="1"/>
  <c r="E15" i="1"/>
  <c r="F16" i="1"/>
  <c r="I42" i="1"/>
  <c r="D38" i="1"/>
  <c r="G27" i="1"/>
  <c r="G43" i="1" s="1"/>
  <c r="G42" i="1" s="1"/>
  <c r="F27" i="1"/>
  <c r="D23" i="1"/>
  <c r="D22" i="1"/>
  <c r="F15" i="1" l="1"/>
  <c r="F43" i="1"/>
  <c r="F42" i="1" s="1"/>
  <c r="D27" i="1"/>
  <c r="D43" i="1" l="1"/>
  <c r="D42" i="1" s="1"/>
</calcChain>
</file>

<file path=xl/sharedStrings.xml><?xml version="1.0" encoding="utf-8"?>
<sst xmlns="http://schemas.openxmlformats.org/spreadsheetml/2006/main" count="88" uniqueCount="38">
  <si>
    <t xml:space="preserve">Ресурсное обеспечение реализации муниципальной программы </t>
  </si>
  <si>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</si>
  <si>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</si>
  <si>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</si>
  <si>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</si>
  <si>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</si>
  <si>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</si>
  <si>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</si>
  <si>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</si>
  <si>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</si>
  <si>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</si>
  <si>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</si>
  <si>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</si>
  <si>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</si>
  <si>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</si>
  <si>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</si>
  <si>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</si>
  <si>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>3.1. Повышение эффективности и прозрачности передачи муниципального имущества в аренду;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</si>
  <si>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собственность;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</si>
  <si>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документов;</t>
  </si>
  <si>
    <t xml:space="preserve">Наименование мероприятия 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</si>
  <si>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задолженность;</t>
  </si>
  <si>
    <t>3.5. Осуществление контроля  за целевым и эффективным использованием сданных в аренду земельных участков;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</si>
  <si>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</si>
  <si>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</si>
  <si>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</si>
  <si>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</si>
  <si>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</si>
  <si>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</si>
  <si>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</si>
  <si>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</si>
  <si>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</si>
  <si>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</si>
  <si>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>2.4. Проведение комплексных кадастровых работ</t>
  </si>
  <si>
    <t>ОБ</t>
  </si>
  <si>
    <t xml:space="preserve">Приложение 
к постановлению администрации
от 10 февраля 2020 года № 71
                                                                                                                                   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</si>
  <si>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 «Городской округ Ногликский»,
утвержденной постановлением администрации
от 15.12.2017 № 1075 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</si>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</sst>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view="pageBreakPreview" topLeftCell="A37" zoomScale="60" zoomScaleNormal="100" workbookViewId="0">
      <selection activeCell="O42" sqref="O42"/>
    </sheetView>
  </sheetViews>
  <sheetFormatPr defaultRowHeight="16.5" x14ac:dyDescent="0.25"/>
  <cols>
    <col min="1" max="1" width="73.140625" style="1" customWidth="1"/>
    <col min="2" max="2" width="39.140625" style="1" customWidth="1"/>
    <col min="3" max="3" width="19" style="1" customWidth="1"/>
    <col min="4" max="4" width="18" style="1" customWidth="1"/>
    <col min="5" max="5" width="13.42578125" style="1" customWidth="1"/>
    <col min="6" max="6" width="14.85546875" style="1" customWidth="1"/>
    <col min="7" max="7" width="14.42578125" style="1" customWidth="1"/>
    <col min="8" max="8" width="15.5703125" style="1" customWidth="1"/>
    <col min="9" max="9" width="15.42578125" style="1" customWidth="1"/>
    <col min="10" max="10" width="15" style="1" customWidth="1"/>
    <col min="11" max="16384" width="9.140625" style="1"/>
  </cols>
  <sheetData>
    <row r="1" spans="1:10" ht="90" customHeight="1" x14ac:dyDescent="0.25">
      <c r="H1" s="23" t="s">
        <v>35</v>
      </c>
      <c r="I1" s="23"/>
      <c r="J1" s="23"/>
    </row>
    <row r="2" spans="1:10" ht="150" customHeight="1" x14ac:dyDescent="0.25">
      <c r="F2" s="24" t="s">
        <v>36</v>
      </c>
      <c r="G2" s="24"/>
      <c r="H2" s="24"/>
      <c r="I2" s="24"/>
      <c r="J2" s="24"/>
    </row>
    <row r="3" spans="1:10" ht="21.7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9.25" customHeight="1" thickBot="1" x14ac:dyDescent="0.3">
      <c r="A4" s="16" t="s">
        <v>32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18" customHeight="1" thickBot="1" x14ac:dyDescent="0.3">
      <c r="A5" s="18" t="s">
        <v>1</v>
      </c>
      <c r="B5" s="18" t="s">
        <v>30</v>
      </c>
      <c r="C5" s="18" t="s">
        <v>2</v>
      </c>
      <c r="D5" s="18" t="s">
        <v>3</v>
      </c>
      <c r="E5" s="18"/>
      <c r="F5" s="18"/>
      <c r="G5" s="18"/>
      <c r="H5" s="18"/>
      <c r="I5" s="18"/>
      <c r="J5" s="18"/>
    </row>
    <row r="6" spans="1:10" ht="24.75" customHeight="1" thickBot="1" x14ac:dyDescent="0.3">
      <c r="A6" s="18"/>
      <c r="B6" s="18"/>
      <c r="C6" s="18"/>
      <c r="D6" s="18" t="s">
        <v>4</v>
      </c>
      <c r="E6" s="18" t="s">
        <v>5</v>
      </c>
      <c r="F6" s="18"/>
      <c r="G6" s="18"/>
      <c r="H6" s="18"/>
      <c r="I6" s="18"/>
      <c r="J6" s="18"/>
    </row>
    <row r="7" spans="1:10" ht="28.5" customHeight="1" thickBot="1" x14ac:dyDescent="0.3">
      <c r="A7" s="18"/>
      <c r="B7" s="18"/>
      <c r="C7" s="18"/>
      <c r="D7" s="18"/>
      <c r="E7" s="12">
        <v>2017</v>
      </c>
      <c r="F7" s="12">
        <v>2018</v>
      </c>
      <c r="G7" s="12">
        <v>2019</v>
      </c>
      <c r="H7" s="12">
        <v>2020</v>
      </c>
      <c r="I7" s="12">
        <v>2021</v>
      </c>
      <c r="J7" s="12">
        <v>2022</v>
      </c>
    </row>
    <row r="8" spans="1:10" ht="17.25" thickBot="1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</row>
    <row r="9" spans="1:10" ht="29.25" customHeight="1" thickBot="1" x14ac:dyDescent="0.3">
      <c r="A9" s="20" t="s">
        <v>6</v>
      </c>
      <c r="B9" s="18" t="s">
        <v>7</v>
      </c>
      <c r="C9" s="9" t="s">
        <v>8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</row>
    <row r="10" spans="1:10" ht="45.75" customHeight="1" thickBot="1" x14ac:dyDescent="0.3">
      <c r="A10" s="20"/>
      <c r="B10" s="18"/>
      <c r="C10" s="9" t="s">
        <v>27</v>
      </c>
      <c r="D10" s="17"/>
      <c r="E10" s="17"/>
      <c r="F10" s="17"/>
      <c r="G10" s="17"/>
      <c r="H10" s="17"/>
      <c r="I10" s="17"/>
      <c r="J10" s="17"/>
    </row>
    <row r="11" spans="1:10" ht="29.25" customHeight="1" thickBot="1" x14ac:dyDescent="0.3">
      <c r="A11" s="22" t="s">
        <v>24</v>
      </c>
      <c r="B11" s="18" t="s">
        <v>7</v>
      </c>
      <c r="C11" s="21" t="s">
        <v>27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</row>
    <row r="12" spans="1:10" ht="49.5" customHeight="1" thickBot="1" x14ac:dyDescent="0.3">
      <c r="A12" s="22"/>
      <c r="B12" s="18"/>
      <c r="C12" s="21"/>
      <c r="D12" s="17"/>
      <c r="E12" s="17"/>
      <c r="F12" s="17"/>
      <c r="G12" s="17"/>
      <c r="H12" s="17"/>
      <c r="I12" s="17"/>
      <c r="J12" s="17"/>
    </row>
    <row r="13" spans="1:10" ht="105.75" customHeight="1" thickBot="1" x14ac:dyDescent="0.3">
      <c r="A13" s="8" t="s">
        <v>25</v>
      </c>
      <c r="B13" s="13" t="s">
        <v>7</v>
      </c>
      <c r="C13" s="8" t="s">
        <v>27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</row>
    <row r="14" spans="1:10" ht="78.75" customHeight="1" thickBot="1" x14ac:dyDescent="0.3">
      <c r="A14" s="8" t="s">
        <v>26</v>
      </c>
      <c r="B14" s="13" t="s">
        <v>7</v>
      </c>
      <c r="C14" s="8" t="s">
        <v>27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</row>
    <row r="15" spans="1:10" ht="29.25" customHeight="1" thickBot="1" x14ac:dyDescent="0.3">
      <c r="A15" s="21" t="s">
        <v>9</v>
      </c>
      <c r="B15" s="18" t="s">
        <v>7</v>
      </c>
      <c r="C15" s="8" t="s">
        <v>10</v>
      </c>
      <c r="D15" s="10">
        <f>D16+D17</f>
        <v>34939</v>
      </c>
      <c r="E15" s="10">
        <f t="shared" ref="E15:E16" si="0">E16+E17</f>
        <v>0</v>
      </c>
      <c r="F15" s="10">
        <f>F16+F17</f>
        <v>5709</v>
      </c>
      <c r="G15" s="10">
        <f t="shared" ref="G15:J15" si="1">G16+G17</f>
        <v>5034.1000000000004</v>
      </c>
      <c r="H15" s="10">
        <f t="shared" si="1"/>
        <v>5534.4</v>
      </c>
      <c r="I15" s="10">
        <f t="shared" si="1"/>
        <v>9551</v>
      </c>
      <c r="J15" s="10">
        <f t="shared" si="1"/>
        <v>9110.5</v>
      </c>
    </row>
    <row r="16" spans="1:10" s="3" customFormat="1" ht="69.75" customHeight="1" thickBot="1" x14ac:dyDescent="0.3">
      <c r="A16" s="21"/>
      <c r="B16" s="18"/>
      <c r="C16" s="9" t="s">
        <v>11</v>
      </c>
      <c r="D16" s="10">
        <f>SUM(E16:J16)</f>
        <v>23782.5</v>
      </c>
      <c r="E16" s="10">
        <f t="shared" si="0"/>
        <v>0</v>
      </c>
      <c r="F16" s="10">
        <f t="shared" ref="F16:J16" si="2">F22+F23+F24+F25</f>
        <v>5709</v>
      </c>
      <c r="G16" s="10">
        <f t="shared" si="2"/>
        <v>5034.1000000000004</v>
      </c>
      <c r="H16" s="10">
        <f t="shared" si="2"/>
        <v>4170</v>
      </c>
      <c r="I16" s="10">
        <f t="shared" si="2"/>
        <v>4355</v>
      </c>
      <c r="J16" s="10">
        <f t="shared" si="2"/>
        <v>4514.3999999999996</v>
      </c>
    </row>
    <row r="17" spans="1:10" s="3" customFormat="1" ht="75" customHeight="1" thickBot="1" x14ac:dyDescent="0.3">
      <c r="A17" s="21"/>
      <c r="B17" s="18"/>
      <c r="C17" s="9" t="s">
        <v>34</v>
      </c>
      <c r="D17" s="10">
        <f>SUM(E17:J17)</f>
        <v>11156.5</v>
      </c>
      <c r="E17" s="10">
        <f t="shared" ref="E17:J17" si="3">E26</f>
        <v>0</v>
      </c>
      <c r="F17" s="10">
        <f t="shared" si="3"/>
        <v>0</v>
      </c>
      <c r="G17" s="10">
        <f t="shared" si="3"/>
        <v>0</v>
      </c>
      <c r="H17" s="10">
        <f t="shared" si="3"/>
        <v>1364.4</v>
      </c>
      <c r="I17" s="10">
        <f t="shared" si="3"/>
        <v>5196</v>
      </c>
      <c r="J17" s="10">
        <f t="shared" si="3"/>
        <v>4596.1000000000004</v>
      </c>
    </row>
    <row r="18" spans="1:10" ht="18" customHeight="1" thickBot="1" x14ac:dyDescent="0.3">
      <c r="A18" s="18" t="s">
        <v>1</v>
      </c>
      <c r="B18" s="18" t="s">
        <v>30</v>
      </c>
      <c r="C18" s="18" t="s">
        <v>2</v>
      </c>
      <c r="D18" s="17" t="s">
        <v>3</v>
      </c>
      <c r="E18" s="17"/>
      <c r="F18" s="17"/>
      <c r="G18" s="17"/>
      <c r="H18" s="17"/>
      <c r="I18" s="17"/>
      <c r="J18" s="17"/>
    </row>
    <row r="19" spans="1:10" ht="29.25" customHeight="1" thickBot="1" x14ac:dyDescent="0.3">
      <c r="A19" s="18"/>
      <c r="B19" s="18"/>
      <c r="C19" s="18"/>
      <c r="D19" s="17" t="s">
        <v>4</v>
      </c>
      <c r="E19" s="17" t="s">
        <v>5</v>
      </c>
      <c r="F19" s="17"/>
      <c r="G19" s="17"/>
      <c r="H19" s="17"/>
      <c r="I19" s="17"/>
      <c r="J19" s="17"/>
    </row>
    <row r="20" spans="1:10" ht="29.25" customHeight="1" thickBot="1" x14ac:dyDescent="0.3">
      <c r="A20" s="18"/>
      <c r="B20" s="18"/>
      <c r="C20" s="18"/>
      <c r="D20" s="17"/>
      <c r="E20" s="14">
        <v>2017</v>
      </c>
      <c r="F20" s="14">
        <v>2018</v>
      </c>
      <c r="G20" s="14">
        <v>2019</v>
      </c>
      <c r="H20" s="14">
        <v>2020</v>
      </c>
      <c r="I20" s="14">
        <v>2021</v>
      </c>
      <c r="J20" s="14">
        <v>2022</v>
      </c>
    </row>
    <row r="21" spans="1:10" ht="17.25" thickBot="1" x14ac:dyDescent="0.3">
      <c r="A21" s="12">
        <v>1</v>
      </c>
      <c r="B21" s="12">
        <v>2</v>
      </c>
      <c r="C21" s="12">
        <v>3</v>
      </c>
      <c r="D21" s="14">
        <v>4</v>
      </c>
      <c r="E21" s="14">
        <v>5</v>
      </c>
      <c r="F21" s="14">
        <v>6</v>
      </c>
      <c r="G21" s="14">
        <v>7</v>
      </c>
      <c r="H21" s="14">
        <v>8</v>
      </c>
      <c r="I21" s="14">
        <v>9</v>
      </c>
      <c r="J21" s="14">
        <v>10</v>
      </c>
    </row>
    <row r="22" spans="1:10" ht="82.5" customHeight="1" thickBot="1" x14ac:dyDescent="0.3">
      <c r="A22" s="8" t="s">
        <v>12</v>
      </c>
      <c r="B22" s="12" t="s">
        <v>7</v>
      </c>
      <c r="C22" s="8" t="s">
        <v>11</v>
      </c>
      <c r="D22" s="10">
        <f>SUM(E22:J22)</f>
        <v>19038</v>
      </c>
      <c r="E22" s="10">
        <v>0</v>
      </c>
      <c r="F22" s="15">
        <f>5932.8+123.1-950</f>
        <v>5105.9000000000005</v>
      </c>
      <c r="G22" s="10">
        <v>3994.7</v>
      </c>
      <c r="H22" s="10">
        <v>3128</v>
      </c>
      <c r="I22" s="10">
        <v>3153</v>
      </c>
      <c r="J22" s="10">
        <v>3656.4</v>
      </c>
    </row>
    <row r="23" spans="1:10" ht="96" customHeight="1" thickBot="1" x14ac:dyDescent="0.3">
      <c r="A23" s="8" t="s">
        <v>13</v>
      </c>
      <c r="B23" s="12" t="s">
        <v>7</v>
      </c>
      <c r="C23" s="8" t="s">
        <v>11</v>
      </c>
      <c r="D23" s="10">
        <f>SUM(E23:J23)</f>
        <v>4631.7</v>
      </c>
      <c r="E23" s="11">
        <v>0</v>
      </c>
      <c r="F23" s="15">
        <f>3103.1-2500</f>
        <v>603.09999999999991</v>
      </c>
      <c r="G23" s="10">
        <v>1039.4000000000001</v>
      </c>
      <c r="H23" s="10">
        <f>1042-13.8</f>
        <v>1028.2</v>
      </c>
      <c r="I23" s="10">
        <f>1202-52.5</f>
        <v>1149.5</v>
      </c>
      <c r="J23" s="10">
        <f>858-46.5</f>
        <v>811.5</v>
      </c>
    </row>
    <row r="24" spans="1:10" ht="87.75" customHeight="1" thickBot="1" x14ac:dyDescent="0.3">
      <c r="A24" s="8" t="s">
        <v>14</v>
      </c>
      <c r="B24" s="12" t="s">
        <v>7</v>
      </c>
      <c r="C24" s="8" t="s">
        <v>27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25" spans="1:10" ht="48.75" customHeight="1" thickBot="1" x14ac:dyDescent="0.3">
      <c r="A25" s="21" t="s">
        <v>33</v>
      </c>
      <c r="B25" s="18" t="s">
        <v>7</v>
      </c>
      <c r="C25" s="8" t="s">
        <v>11</v>
      </c>
      <c r="D25" s="11">
        <f>SUM(E25:J25)</f>
        <v>112.8</v>
      </c>
      <c r="E25" s="11">
        <v>0</v>
      </c>
      <c r="F25" s="11">
        <v>0</v>
      </c>
      <c r="G25" s="11">
        <v>0</v>
      </c>
      <c r="H25" s="11">
        <v>13.8</v>
      </c>
      <c r="I25" s="11">
        <v>52.5</v>
      </c>
      <c r="J25" s="11">
        <v>46.5</v>
      </c>
    </row>
    <row r="26" spans="1:10" ht="52.5" customHeight="1" thickBot="1" x14ac:dyDescent="0.3">
      <c r="A26" s="21"/>
      <c r="B26" s="18"/>
      <c r="C26" s="8" t="s">
        <v>34</v>
      </c>
      <c r="D26" s="10">
        <f>SUM(E26:J26)</f>
        <v>11156.5</v>
      </c>
      <c r="E26" s="11">
        <v>0</v>
      </c>
      <c r="F26" s="11">
        <v>0</v>
      </c>
      <c r="G26" s="11">
        <v>0</v>
      </c>
      <c r="H26" s="10">
        <v>1364.4</v>
      </c>
      <c r="I26" s="10">
        <v>5196</v>
      </c>
      <c r="J26" s="10">
        <v>4596.1000000000004</v>
      </c>
    </row>
    <row r="27" spans="1:10" ht="29.25" customHeight="1" thickBot="1" x14ac:dyDescent="0.3">
      <c r="A27" s="22" t="s">
        <v>15</v>
      </c>
      <c r="B27" s="18" t="s">
        <v>7</v>
      </c>
      <c r="C27" s="8" t="s">
        <v>8</v>
      </c>
      <c r="D27" s="19">
        <f>SUM(F27:J28)</f>
        <v>92763.9</v>
      </c>
      <c r="E27" s="17">
        <v>0</v>
      </c>
      <c r="F27" s="19">
        <f>F29+F30+F31+F36+F37+F38</f>
        <v>14719.8</v>
      </c>
      <c r="G27" s="19">
        <f t="shared" ref="G27:J27" si="4">G29+G30+G31+G36+G37+G38</f>
        <v>18311</v>
      </c>
      <c r="H27" s="19">
        <f t="shared" si="4"/>
        <v>19152.599999999999</v>
      </c>
      <c r="I27" s="19">
        <f t="shared" si="4"/>
        <v>19892.400000000001</v>
      </c>
      <c r="J27" s="19">
        <f t="shared" si="4"/>
        <v>20688.099999999999</v>
      </c>
    </row>
    <row r="28" spans="1:10" ht="62.25" customHeight="1" thickBot="1" x14ac:dyDescent="0.3">
      <c r="A28" s="22"/>
      <c r="B28" s="18"/>
      <c r="C28" s="8" t="s">
        <v>16</v>
      </c>
      <c r="D28" s="19"/>
      <c r="E28" s="17"/>
      <c r="F28" s="19"/>
      <c r="G28" s="19"/>
      <c r="H28" s="19"/>
      <c r="I28" s="19"/>
      <c r="J28" s="19"/>
    </row>
    <row r="29" spans="1:10" ht="79.5" customHeight="1" thickBot="1" x14ac:dyDescent="0.3">
      <c r="A29" s="8" t="s">
        <v>17</v>
      </c>
      <c r="B29" s="12" t="s">
        <v>7</v>
      </c>
      <c r="C29" s="8" t="s">
        <v>27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</row>
    <row r="30" spans="1:10" ht="83.25" customHeight="1" thickBot="1" x14ac:dyDescent="0.3">
      <c r="A30" s="8" t="s">
        <v>18</v>
      </c>
      <c r="B30" s="12" t="s">
        <v>7</v>
      </c>
      <c r="C30" s="8" t="s">
        <v>27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</row>
    <row r="31" spans="1:10" ht="84.75" customHeight="1" thickBot="1" x14ac:dyDescent="0.3">
      <c r="A31" s="8" t="s">
        <v>19</v>
      </c>
      <c r="B31" s="12" t="s">
        <v>7</v>
      </c>
      <c r="C31" s="8" t="s">
        <v>27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</row>
    <row r="32" spans="1:10" ht="29.25" customHeight="1" thickBot="1" x14ac:dyDescent="0.3">
      <c r="A32" s="18" t="s">
        <v>20</v>
      </c>
      <c r="B32" s="18" t="s">
        <v>30</v>
      </c>
      <c r="C32" s="18" t="s">
        <v>2</v>
      </c>
      <c r="D32" s="17" t="s">
        <v>3</v>
      </c>
      <c r="E32" s="17"/>
      <c r="F32" s="17"/>
      <c r="G32" s="17"/>
      <c r="H32" s="17"/>
      <c r="I32" s="17"/>
      <c r="J32" s="17"/>
    </row>
    <row r="33" spans="1:11" ht="29.25" customHeight="1" thickBot="1" x14ac:dyDescent="0.3">
      <c r="A33" s="18"/>
      <c r="B33" s="18"/>
      <c r="C33" s="18"/>
      <c r="D33" s="11"/>
      <c r="E33" s="17" t="s">
        <v>5</v>
      </c>
      <c r="F33" s="17"/>
      <c r="G33" s="17"/>
      <c r="H33" s="17"/>
      <c r="I33" s="17"/>
      <c r="J33" s="17"/>
    </row>
    <row r="34" spans="1:11" ht="29.25" customHeight="1" thickBot="1" x14ac:dyDescent="0.3">
      <c r="A34" s="18"/>
      <c r="B34" s="18"/>
      <c r="C34" s="18"/>
      <c r="D34" s="11" t="s">
        <v>4</v>
      </c>
      <c r="E34" s="14">
        <v>2017</v>
      </c>
      <c r="F34" s="14">
        <v>2018</v>
      </c>
      <c r="G34" s="14">
        <v>2019</v>
      </c>
      <c r="H34" s="14">
        <v>2020</v>
      </c>
      <c r="I34" s="14">
        <v>2021</v>
      </c>
      <c r="J34" s="14">
        <v>2022</v>
      </c>
    </row>
    <row r="35" spans="1:11" ht="17.25" thickBot="1" x14ac:dyDescent="0.3">
      <c r="A35" s="12">
        <v>1</v>
      </c>
      <c r="B35" s="12">
        <v>2</v>
      </c>
      <c r="C35" s="12">
        <v>3</v>
      </c>
      <c r="D35" s="14">
        <v>4</v>
      </c>
      <c r="E35" s="14">
        <v>5</v>
      </c>
      <c r="F35" s="14">
        <v>6</v>
      </c>
      <c r="G35" s="14">
        <v>7</v>
      </c>
      <c r="H35" s="14">
        <v>8</v>
      </c>
      <c r="I35" s="14">
        <v>9</v>
      </c>
      <c r="J35" s="14">
        <v>10</v>
      </c>
    </row>
    <row r="36" spans="1:11" ht="104.25" customHeight="1" thickBot="1" x14ac:dyDescent="0.3">
      <c r="A36" s="8" t="s">
        <v>21</v>
      </c>
      <c r="B36" s="12" t="s">
        <v>7</v>
      </c>
      <c r="C36" s="8" t="s">
        <v>27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</row>
    <row r="37" spans="1:11" ht="96.75" customHeight="1" thickBot="1" x14ac:dyDescent="0.3">
      <c r="A37" s="8" t="s">
        <v>22</v>
      </c>
      <c r="B37" s="12" t="s">
        <v>7</v>
      </c>
      <c r="C37" s="8" t="s">
        <v>27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</row>
    <row r="38" spans="1:11" ht="102" customHeight="1" thickBot="1" x14ac:dyDescent="0.3">
      <c r="A38" s="8" t="s">
        <v>28</v>
      </c>
      <c r="B38" s="12" t="s">
        <v>7</v>
      </c>
      <c r="C38" s="8" t="s">
        <v>11</v>
      </c>
      <c r="D38" s="11">
        <f>SUM(F38:J38)</f>
        <v>92763.9</v>
      </c>
      <c r="E38" s="11">
        <v>0</v>
      </c>
      <c r="F38" s="10">
        <v>14719.8</v>
      </c>
      <c r="G38" s="10">
        <v>18311</v>
      </c>
      <c r="H38" s="10">
        <v>19152.599999999999</v>
      </c>
      <c r="I38" s="10">
        <v>19892.400000000001</v>
      </c>
      <c r="J38" s="10">
        <v>20688.099999999999</v>
      </c>
    </row>
    <row r="39" spans="1:11" ht="29.25" customHeight="1" thickBot="1" x14ac:dyDescent="0.3">
      <c r="A39" s="22" t="s">
        <v>31</v>
      </c>
      <c r="B39" s="18" t="s">
        <v>7</v>
      </c>
      <c r="C39" s="8" t="s">
        <v>10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</row>
    <row r="40" spans="1:11" ht="69" customHeight="1" thickBot="1" x14ac:dyDescent="0.3">
      <c r="A40" s="22"/>
      <c r="B40" s="18"/>
      <c r="C40" s="8" t="s">
        <v>11</v>
      </c>
      <c r="D40" s="17"/>
      <c r="E40" s="17"/>
      <c r="F40" s="17"/>
      <c r="G40" s="17"/>
      <c r="H40" s="17"/>
      <c r="I40" s="17"/>
      <c r="J40" s="17"/>
    </row>
    <row r="41" spans="1:11" ht="121.5" customHeight="1" thickBot="1" x14ac:dyDescent="0.3">
      <c r="A41" s="8" t="s">
        <v>29</v>
      </c>
      <c r="B41" s="12" t="s">
        <v>7</v>
      </c>
      <c r="C41" s="8" t="s">
        <v>27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</row>
    <row r="42" spans="1:11" ht="39" customHeight="1" thickBot="1" x14ac:dyDescent="0.3">
      <c r="A42" s="21" t="s">
        <v>23</v>
      </c>
      <c r="B42" s="18" t="s">
        <v>7</v>
      </c>
      <c r="C42" s="8" t="s">
        <v>10</v>
      </c>
      <c r="D42" s="11">
        <f>D43+D44</f>
        <v>127702.9</v>
      </c>
      <c r="E42" s="11">
        <f t="shared" ref="E42:J42" si="5">E43+E44</f>
        <v>0</v>
      </c>
      <c r="F42" s="11">
        <f t="shared" si="5"/>
        <v>20428.8</v>
      </c>
      <c r="G42" s="11">
        <f t="shared" si="5"/>
        <v>23345.1</v>
      </c>
      <c r="H42" s="11">
        <f t="shared" si="5"/>
        <v>24687</v>
      </c>
      <c r="I42" s="11">
        <f t="shared" si="5"/>
        <v>29443.4</v>
      </c>
      <c r="J42" s="11">
        <f t="shared" si="5"/>
        <v>29798.6</v>
      </c>
    </row>
    <row r="43" spans="1:11" ht="39" customHeight="1" thickBot="1" x14ac:dyDescent="0.3">
      <c r="A43" s="21"/>
      <c r="B43" s="18"/>
      <c r="C43" s="8" t="s">
        <v>11</v>
      </c>
      <c r="D43" s="11">
        <f>D9+D16+D27+D39</f>
        <v>116546.4</v>
      </c>
      <c r="E43" s="11">
        <f t="shared" ref="E43:J43" si="6">E9+E16+E27+E39</f>
        <v>0</v>
      </c>
      <c r="F43" s="11">
        <f>F9+F16+F27+F39</f>
        <v>20428.8</v>
      </c>
      <c r="G43" s="11">
        <f t="shared" si="6"/>
        <v>23345.1</v>
      </c>
      <c r="H43" s="11">
        <f t="shared" si="6"/>
        <v>23322.6</v>
      </c>
      <c r="I43" s="11">
        <f t="shared" si="6"/>
        <v>24247.4</v>
      </c>
      <c r="J43" s="11">
        <f t="shared" si="6"/>
        <v>25202.5</v>
      </c>
    </row>
    <row r="44" spans="1:11" ht="29.25" customHeight="1" thickBot="1" x14ac:dyDescent="0.3">
      <c r="A44" s="21"/>
      <c r="B44" s="18"/>
      <c r="C44" s="9" t="s">
        <v>34</v>
      </c>
      <c r="D44" s="10">
        <f>SUM(E44:J44)</f>
        <v>11156.5</v>
      </c>
      <c r="E44" s="11">
        <f t="shared" ref="E44:J44" si="7">E17</f>
        <v>0</v>
      </c>
      <c r="F44" s="11">
        <f t="shared" si="7"/>
        <v>0</v>
      </c>
      <c r="G44" s="11">
        <f t="shared" si="7"/>
        <v>0</v>
      </c>
      <c r="H44" s="10">
        <f t="shared" si="7"/>
        <v>1364.4</v>
      </c>
      <c r="I44" s="10">
        <f t="shared" si="7"/>
        <v>5196</v>
      </c>
      <c r="J44" s="10">
        <f t="shared" si="7"/>
        <v>4596.1000000000004</v>
      </c>
      <c r="K44" s="1" t="s">
        <v>37</v>
      </c>
    </row>
    <row r="45" spans="1:11" ht="29.25" customHeight="1" x14ac:dyDescent="0.25">
      <c r="A45" s="5"/>
      <c r="B45" s="5"/>
      <c r="C45" s="6"/>
      <c r="D45" s="7"/>
      <c r="E45" s="6"/>
      <c r="F45" s="4"/>
      <c r="G45" s="4"/>
      <c r="H45" s="4"/>
      <c r="I45" s="4"/>
      <c r="J45" s="4"/>
    </row>
    <row r="46" spans="1:11" x14ac:dyDescent="0.25">
      <c r="A46" s="2"/>
    </row>
  </sheetData>
  <mergeCells count="64">
    <mergeCell ref="H1:J1"/>
    <mergeCell ref="F2:J2"/>
    <mergeCell ref="A25:A26"/>
    <mergeCell ref="B25:B26"/>
    <mergeCell ref="A15:A17"/>
    <mergeCell ref="B15:B17"/>
    <mergeCell ref="A5:A7"/>
    <mergeCell ref="B5:B7"/>
    <mergeCell ref="C5:C7"/>
    <mergeCell ref="D5:J5"/>
    <mergeCell ref="D6:D7"/>
    <mergeCell ref="E6:J6"/>
    <mergeCell ref="H9:H10"/>
    <mergeCell ref="A11:A12"/>
    <mergeCell ref="B11:B12"/>
    <mergeCell ref="C11:C12"/>
    <mergeCell ref="A42:A44"/>
    <mergeCell ref="B42:B44"/>
    <mergeCell ref="A39:A40"/>
    <mergeCell ref="B39:B40"/>
    <mergeCell ref="B18:B20"/>
    <mergeCell ref="B32:B34"/>
    <mergeCell ref="A32:A34"/>
    <mergeCell ref="A27:A28"/>
    <mergeCell ref="B27:B28"/>
    <mergeCell ref="A18:A20"/>
    <mergeCell ref="E11:E12"/>
    <mergeCell ref="A9:A10"/>
    <mergeCell ref="B9:B10"/>
    <mergeCell ref="D9:D10"/>
    <mergeCell ref="E9:E10"/>
    <mergeCell ref="H27:H28"/>
    <mergeCell ref="I27:I28"/>
    <mergeCell ref="J27:J28"/>
    <mergeCell ref="D27:D28"/>
    <mergeCell ref="E27:E28"/>
    <mergeCell ref="F27:F28"/>
    <mergeCell ref="G27:G28"/>
    <mergeCell ref="H39:H40"/>
    <mergeCell ref="I39:I40"/>
    <mergeCell ref="J39:J40"/>
    <mergeCell ref="C32:C34"/>
    <mergeCell ref="D32:J32"/>
    <mergeCell ref="E33:J33"/>
    <mergeCell ref="G39:G40"/>
    <mergeCell ref="D39:D40"/>
    <mergeCell ref="E39:E40"/>
    <mergeCell ref="F39:F40"/>
    <mergeCell ref="A3:J3"/>
    <mergeCell ref="A4:J4"/>
    <mergeCell ref="F9:F10"/>
    <mergeCell ref="C18:C20"/>
    <mergeCell ref="D18:J18"/>
    <mergeCell ref="D19:D20"/>
    <mergeCell ref="E19:J19"/>
    <mergeCell ref="I11:I12"/>
    <mergeCell ref="J11:J12"/>
    <mergeCell ref="I9:I10"/>
    <mergeCell ref="J9:J10"/>
    <mergeCell ref="F11:F12"/>
    <mergeCell ref="G11:G12"/>
    <mergeCell ref="H11:H12"/>
    <mergeCell ref="G9:G10"/>
    <mergeCell ref="D11:D12"/>
  </mergeCells>
  <pageMargins left="0.7" right="0.7" top="0.75" bottom="0.75" header="0.3" footer="0.3"/>
  <pageSetup paperSize="9" scale="55" orientation="landscape" r:id="rId1"/>
  <rowBreaks count="2" manualBreakCount="2">
    <brk id="17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Жанна С. Дюндина</cp:lastModifiedBy>
  <cp:lastPrinted>2020-02-11T04:23:06Z</cp:lastPrinted>
  <dcterms:created xsi:type="dcterms:W3CDTF">2018-06-04T01:03:33Z</dcterms:created>
  <dcterms:modified xsi:type="dcterms:W3CDTF">2020-02-11T04:29:15Z</dcterms:modified>
</cp:coreProperties>
</file>